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gk\Desktop\"/>
    </mc:Choice>
  </mc:AlternateContent>
  <bookViews>
    <workbookView showHorizontalScroll="0" xWindow="360" yWindow="96" windowWidth="11340" windowHeight="6792" tabRatio="851"/>
  </bookViews>
  <sheets>
    <sheet name="An=const" sheetId="4" r:id="rId1"/>
    <sheet name="Wykres-An=c" sheetId="7" r:id="rId2"/>
    <sheet name="An zadane" sheetId="8" r:id="rId3"/>
    <sheet name="Wykres-An zadane" sheetId="14" r:id="rId4"/>
    <sheet name="Tn=const" sheetId="10" r:id="rId5"/>
    <sheet name="Wykres-Tn=c" sheetId="11" r:id="rId6"/>
    <sheet name="Tn zadane" sheetId="12" r:id="rId7"/>
    <sheet name="Wykres-Tn zadane" sheetId="15" r:id="rId8"/>
  </sheets>
  <definedNames>
    <definedName name="_r" localSheetId="2">'An zadane'!$F$11</definedName>
    <definedName name="_r" localSheetId="0">'An=const'!$D$11</definedName>
    <definedName name="_r" localSheetId="6">'Tn zadane'!$F$11</definedName>
    <definedName name="_r" localSheetId="4">'Tn=const'!$D$11</definedName>
    <definedName name="_r">#REF!</definedName>
    <definedName name="An" localSheetId="2">'An zadane'!$I$9</definedName>
    <definedName name="An">'An=const'!$G$9</definedName>
    <definedName name="kar" localSheetId="2">'An zadane'!$F$14</definedName>
    <definedName name="kar" localSheetId="0">'An=const'!$D$14</definedName>
    <definedName name="kar" localSheetId="6">'Tn zadane'!$F$14</definedName>
    <definedName name="kar" localSheetId="4">'Tn=const'!$D$14</definedName>
    <definedName name="kar">#REF!</definedName>
    <definedName name="kar_k" localSheetId="2">'An zadane'!$F$15</definedName>
    <definedName name="kar_k" localSheetId="6">'Tn zadane'!$F$15</definedName>
    <definedName name="kar_k">'An=const'!$D$15</definedName>
    <definedName name="krc_k">'Tn=const'!$D$15</definedName>
    <definedName name="n" localSheetId="2">'An zadane'!$F$10</definedName>
    <definedName name="n" localSheetId="0">'An=const'!$D$10</definedName>
    <definedName name="n" localSheetId="6">'Tn zadane'!$F$10</definedName>
    <definedName name="n" localSheetId="4">'Tn=const'!$D$10</definedName>
    <definedName name="n">#REF!</definedName>
    <definedName name="pc" localSheetId="2">'An zadane'!$F$12</definedName>
    <definedName name="pc" localSheetId="0">'An=const'!$D$12</definedName>
    <definedName name="pc" localSheetId="6">'Tn zadane'!$F$12</definedName>
    <definedName name="pc" localSheetId="4">'Tn=const'!$D$12</definedName>
    <definedName name="pc">#REF!</definedName>
    <definedName name="pz" localSheetId="2">'An zadane'!$F$13</definedName>
    <definedName name="pz" localSheetId="0">'An=const'!$D$13</definedName>
    <definedName name="pz" localSheetId="6">'Tn zadane'!$F$13</definedName>
    <definedName name="pz" localSheetId="4">'Tn=const'!$D$13</definedName>
    <definedName name="pz">#REF!</definedName>
    <definedName name="S" localSheetId="2">'An zadane'!$F$9</definedName>
    <definedName name="S" localSheetId="0">'An=const'!$D$9</definedName>
    <definedName name="S" localSheetId="6">'Tn zadane'!$F$9</definedName>
    <definedName name="S" localSheetId="4">'Tn=const'!$D$9</definedName>
    <definedName name="S">#REF!</definedName>
    <definedName name="Tn">'Tn zadane'!$J$9</definedName>
    <definedName name="Tn_c">'Tn=const'!$G$9</definedName>
    <definedName name="Tnc">#REF!</definedName>
  </definedNames>
  <calcPr calcId="152511"/>
</workbook>
</file>

<file path=xl/calcChain.xml><?xml version="1.0" encoding="utf-8"?>
<calcChain xmlns="http://schemas.openxmlformats.org/spreadsheetml/2006/main">
  <c r="E19" i="12" l="1"/>
  <c r="I19" i="12" s="1"/>
  <c r="F18" i="12"/>
  <c r="J18" i="12" s="1"/>
  <c r="I18" i="12"/>
  <c r="J9" i="12"/>
  <c r="C18" i="10"/>
  <c r="D18" i="10" s="1"/>
  <c r="G9" i="10"/>
  <c r="B18" i="10"/>
  <c r="G10" i="12"/>
  <c r="E10" i="10"/>
  <c r="G10" i="8"/>
  <c r="H18" i="8"/>
  <c r="F18" i="8"/>
  <c r="E18" i="8"/>
  <c r="E19" i="8" s="1"/>
  <c r="I19" i="8" s="1"/>
  <c r="F19" i="8"/>
  <c r="J19" i="8"/>
  <c r="E10" i="4"/>
  <c r="B18" i="4"/>
  <c r="B19" i="4" s="1"/>
  <c r="G9" i="4"/>
  <c r="C18" i="4"/>
  <c r="D18" i="4" s="1"/>
  <c r="C16" i="4"/>
  <c r="E14" i="4"/>
  <c r="G14" i="12"/>
  <c r="E14" i="10"/>
  <c r="C16" i="10"/>
  <c r="E18" i="4" l="1"/>
  <c r="F18" i="4" s="1"/>
  <c r="G18" i="4" s="1"/>
  <c r="C19" i="4" s="1"/>
  <c r="D19" i="4" s="1"/>
  <c r="E20" i="12"/>
  <c r="E21" i="12" s="1"/>
  <c r="E19" i="4"/>
  <c r="B20" i="4"/>
  <c r="G18" i="12"/>
  <c r="B19" i="10"/>
  <c r="F18" i="10"/>
  <c r="G18" i="10" s="1"/>
  <c r="E20" i="8"/>
  <c r="G19" i="8"/>
  <c r="H19" i="8"/>
  <c r="G18" i="8"/>
  <c r="I18" i="8"/>
  <c r="F19" i="12"/>
  <c r="F19" i="4" l="1"/>
  <c r="G19" i="4" s="1"/>
  <c r="C20" i="4" s="1"/>
  <c r="G19" i="12"/>
  <c r="H19" i="12" s="1"/>
  <c r="J19" i="12"/>
  <c r="F20" i="12" s="1"/>
  <c r="J20" i="12" s="1"/>
  <c r="I20" i="12"/>
  <c r="E22" i="12"/>
  <c r="J22" i="12" s="1"/>
  <c r="I21" i="12"/>
  <c r="F20" i="8"/>
  <c r="I20" i="8"/>
  <c r="G20" i="8"/>
  <c r="H20" i="8"/>
  <c r="E21" i="8"/>
  <c r="J20" i="8"/>
  <c r="F19" i="10"/>
  <c r="C19" i="10"/>
  <c r="D19" i="10" s="1"/>
  <c r="B20" i="10"/>
  <c r="E20" i="4"/>
  <c r="B21" i="4"/>
  <c r="E18" i="10"/>
  <c r="H18" i="12"/>
  <c r="J18" i="8"/>
  <c r="D20" i="4" l="1"/>
  <c r="F20" i="4" s="1"/>
  <c r="G20" i="4" s="1"/>
  <c r="C21" i="4" s="1"/>
  <c r="D21" i="4" s="1"/>
  <c r="G19" i="10"/>
  <c r="E19" i="10"/>
  <c r="F21" i="12"/>
  <c r="J21" i="12" s="1"/>
  <c r="G20" i="12"/>
  <c r="H20" i="12" s="1"/>
  <c r="E21" i="4"/>
  <c r="B22" i="4"/>
  <c r="F20" i="10"/>
  <c r="C20" i="10"/>
  <c r="D20" i="10" s="1"/>
  <c r="B21" i="10"/>
  <c r="I22" i="12"/>
  <c r="G22" i="12"/>
  <c r="E23" i="12"/>
  <c r="J23" i="12" s="1"/>
  <c r="F22" i="12"/>
  <c r="H22" i="12"/>
  <c r="E22" i="8"/>
  <c r="F21" i="8"/>
  <c r="J21" i="8"/>
  <c r="G21" i="8"/>
  <c r="I21" i="8"/>
  <c r="H21" i="8"/>
  <c r="F21" i="4" l="1"/>
  <c r="G21" i="4" s="1"/>
  <c r="C22" i="4" s="1"/>
  <c r="D22" i="4" s="1"/>
  <c r="G20" i="10"/>
  <c r="C21" i="10" s="1"/>
  <c r="E20" i="10"/>
  <c r="G21" i="12"/>
  <c r="H21" i="12" s="1"/>
  <c r="I23" i="12"/>
  <c r="G23" i="12"/>
  <c r="E24" i="12"/>
  <c r="J24" i="12" s="1"/>
  <c r="F23" i="12"/>
  <c r="H23" i="12"/>
  <c r="F22" i="8"/>
  <c r="I22" i="8"/>
  <c r="J22" i="8"/>
  <c r="G22" i="8"/>
  <c r="E23" i="8"/>
  <c r="H22" i="8"/>
  <c r="E22" i="4"/>
  <c r="B23" i="4"/>
  <c r="B22" i="10"/>
  <c r="F21" i="10"/>
  <c r="F22" i="4" l="1"/>
  <c r="G22" i="4" s="1"/>
  <c r="C23" i="4" s="1"/>
  <c r="G21" i="10"/>
  <c r="D21" i="10"/>
  <c r="E21" i="10" s="1"/>
  <c r="E24" i="8"/>
  <c r="I23" i="8"/>
  <c r="F23" i="8"/>
  <c r="J23" i="8"/>
  <c r="G23" i="8"/>
  <c r="H23" i="8"/>
  <c r="E23" i="4"/>
  <c r="B24" i="4"/>
  <c r="G24" i="12"/>
  <c r="I24" i="12"/>
  <c r="E25" i="12"/>
  <c r="J25" i="12" s="1"/>
  <c r="F24" i="12"/>
  <c r="H24" i="12"/>
  <c r="C22" i="10"/>
  <c r="B23" i="10"/>
  <c r="G22" i="10"/>
  <c r="D22" i="10"/>
  <c r="F22" i="10"/>
  <c r="E22" i="10"/>
  <c r="D23" i="4" l="1"/>
  <c r="F23" i="4" s="1"/>
  <c r="G23" i="4" s="1"/>
  <c r="C24" i="4" s="1"/>
  <c r="G23" i="10"/>
  <c r="F23" i="10"/>
  <c r="B24" i="10"/>
  <c r="D23" i="10"/>
  <c r="C23" i="10"/>
  <c r="E23" i="10"/>
  <c r="F25" i="12"/>
  <c r="E26" i="12"/>
  <c r="J26" i="12" s="1"/>
  <c r="I25" i="12"/>
  <c r="G25" i="12"/>
  <c r="H25" i="12"/>
  <c r="F24" i="8"/>
  <c r="I24" i="8"/>
  <c r="J24" i="8"/>
  <c r="H24" i="8"/>
  <c r="G24" i="8"/>
  <c r="E25" i="8"/>
  <c r="E24" i="4"/>
  <c r="B25" i="4"/>
  <c r="D24" i="4" l="1"/>
  <c r="F24" i="4" s="1"/>
  <c r="G24" i="4" s="1"/>
  <c r="C25" i="4" s="1"/>
  <c r="E26" i="8"/>
  <c r="H25" i="8"/>
  <c r="I25" i="8"/>
  <c r="G25" i="8"/>
  <c r="J25" i="8"/>
  <c r="F25" i="8"/>
  <c r="E25" i="4"/>
  <c r="B26" i="4"/>
  <c r="E27" i="12"/>
  <c r="J27" i="12" s="1"/>
  <c r="I26" i="12"/>
  <c r="F26" i="12"/>
  <c r="G26" i="12"/>
  <c r="H26" i="12"/>
  <c r="F24" i="10"/>
  <c r="D24" i="10"/>
  <c r="B25" i="10"/>
  <c r="E24" i="10"/>
  <c r="C24" i="10"/>
  <c r="G24" i="10"/>
  <c r="D25" i="4" l="1"/>
  <c r="F25" i="4" s="1"/>
  <c r="G25" i="4" s="1"/>
  <c r="C26" i="4" s="1"/>
  <c r="I27" i="12"/>
  <c r="E28" i="12"/>
  <c r="J28" i="12" s="1"/>
  <c r="G27" i="12"/>
  <c r="F27" i="12"/>
  <c r="H27" i="12"/>
  <c r="D25" i="10"/>
  <c r="C25" i="10"/>
  <c r="B26" i="10"/>
  <c r="F25" i="10"/>
  <c r="G25" i="10"/>
  <c r="E25" i="10"/>
  <c r="F26" i="8"/>
  <c r="I26" i="8"/>
  <c r="H26" i="8"/>
  <c r="E27" i="8"/>
  <c r="J26" i="8"/>
  <c r="G26" i="8"/>
  <c r="B27" i="4"/>
  <c r="E26" i="4"/>
  <c r="D26" i="4" l="1"/>
  <c r="F26" i="4" s="1"/>
  <c r="G26" i="4" s="1"/>
  <c r="C27" i="4" s="1"/>
  <c r="G28" i="12"/>
  <c r="E29" i="12"/>
  <c r="J29" i="12" s="1"/>
  <c r="F28" i="12"/>
  <c r="H28" i="12"/>
  <c r="I28" i="12"/>
  <c r="C26" i="10"/>
  <c r="B27" i="10"/>
  <c r="G26" i="10"/>
  <c r="F26" i="10"/>
  <c r="D26" i="10"/>
  <c r="E26" i="10"/>
  <c r="E27" i="4"/>
  <c r="B28" i="4"/>
  <c r="E28" i="8"/>
  <c r="G27" i="8"/>
  <c r="H27" i="8"/>
  <c r="F27" i="8"/>
  <c r="I27" i="8"/>
  <c r="J27" i="8"/>
  <c r="D27" i="4" l="1"/>
  <c r="F27" i="4" s="1"/>
  <c r="G27" i="4" s="1"/>
  <c r="C28" i="4" s="1"/>
  <c r="E28" i="4"/>
  <c r="B29" i="4"/>
  <c r="F29" i="12"/>
  <c r="E30" i="12"/>
  <c r="J30" i="12" s="1"/>
  <c r="I29" i="12"/>
  <c r="H29" i="12"/>
  <c r="G29" i="12"/>
  <c r="F28" i="8"/>
  <c r="I28" i="8"/>
  <c r="G28" i="8"/>
  <c r="H28" i="8"/>
  <c r="E29" i="8"/>
  <c r="J28" i="8"/>
  <c r="G27" i="10"/>
  <c r="F27" i="10"/>
  <c r="C27" i="10"/>
  <c r="B28" i="10"/>
  <c r="D27" i="10"/>
  <c r="E27" i="10"/>
  <c r="D28" i="4" l="1"/>
  <c r="F28" i="4" s="1"/>
  <c r="G28" i="4" s="1"/>
  <c r="C29" i="4" s="1"/>
  <c r="E30" i="8"/>
  <c r="F29" i="8"/>
  <c r="J29" i="8"/>
  <c r="G29" i="8"/>
  <c r="I29" i="8"/>
  <c r="H29" i="8"/>
  <c r="F28" i="10"/>
  <c r="D28" i="10"/>
  <c r="G28" i="10"/>
  <c r="C28" i="10"/>
  <c r="B29" i="10"/>
  <c r="E28" i="10"/>
  <c r="E29" i="4"/>
  <c r="B30" i="4"/>
  <c r="F30" i="12"/>
  <c r="E31" i="12"/>
  <c r="J31" i="12" s="1"/>
  <c r="G30" i="12"/>
  <c r="I30" i="12"/>
  <c r="H30" i="12"/>
  <c r="D29" i="4" l="1"/>
  <c r="F29" i="4" s="1"/>
  <c r="G29" i="4" s="1"/>
  <c r="C30" i="4" s="1"/>
  <c r="I31" i="12"/>
  <c r="F31" i="12"/>
  <c r="E32" i="12"/>
  <c r="J32" i="12" s="1"/>
  <c r="G31" i="12"/>
  <c r="H31" i="12"/>
  <c r="F30" i="8"/>
  <c r="I30" i="8"/>
  <c r="J30" i="8"/>
  <c r="G30" i="8"/>
  <c r="H30" i="8"/>
  <c r="E31" i="8"/>
  <c r="E30" i="4"/>
  <c r="B31" i="4"/>
  <c r="D29" i="10"/>
  <c r="C29" i="10"/>
  <c r="B30" i="10"/>
  <c r="G29" i="10"/>
  <c r="F29" i="10"/>
  <c r="E29" i="10"/>
  <c r="D30" i="4" l="1"/>
  <c r="F30" i="4" s="1"/>
  <c r="G30" i="4" s="1"/>
  <c r="C31" i="4" s="1"/>
  <c r="C30" i="10"/>
  <c r="B31" i="10"/>
  <c r="G30" i="10"/>
  <c r="D30" i="10"/>
  <c r="F30" i="10"/>
  <c r="E30" i="10"/>
  <c r="G32" i="12"/>
  <c r="F32" i="12"/>
  <c r="E33" i="12"/>
  <c r="J33" i="12" s="1"/>
  <c r="I32" i="12"/>
  <c r="H32" i="12"/>
  <c r="E31" i="4"/>
  <c r="B32" i="4"/>
  <c r="E32" i="8"/>
  <c r="I31" i="8"/>
  <c r="F31" i="8"/>
  <c r="J31" i="8"/>
  <c r="H31" i="8"/>
  <c r="G31" i="8"/>
  <c r="D31" i="4" l="1"/>
  <c r="F31" i="4" s="1"/>
  <c r="G31" i="4" s="1"/>
  <c r="C32" i="4" s="1"/>
  <c r="F33" i="12"/>
  <c r="E34" i="12"/>
  <c r="J34" i="12" s="1"/>
  <c r="G33" i="12"/>
  <c r="I33" i="12"/>
  <c r="H33" i="12"/>
  <c r="G31" i="10"/>
  <c r="F31" i="10"/>
  <c r="B32" i="10"/>
  <c r="D31" i="10"/>
  <c r="E31" i="10"/>
  <c r="C31" i="10"/>
  <c r="F32" i="8"/>
  <c r="I32" i="8"/>
  <c r="J32" i="8"/>
  <c r="E33" i="8"/>
  <c r="H32" i="8"/>
  <c r="G32" i="8"/>
  <c r="B33" i="4"/>
  <c r="E32" i="4"/>
  <c r="D32" i="4" l="1"/>
  <c r="F32" i="4" s="1"/>
  <c r="G32" i="4" s="1"/>
  <c r="C33" i="4" s="1"/>
  <c r="G34" i="12"/>
  <c r="F34" i="12"/>
  <c r="I34" i="12"/>
  <c r="E35" i="12"/>
  <c r="J35" i="12" s="1"/>
  <c r="H34" i="12"/>
  <c r="F32" i="10"/>
  <c r="D32" i="10"/>
  <c r="B33" i="10"/>
  <c r="C32" i="10"/>
  <c r="G32" i="10"/>
  <c r="E32" i="10"/>
  <c r="E33" i="4"/>
  <c r="B34" i="4"/>
  <c r="E34" i="8"/>
  <c r="H33" i="8"/>
  <c r="I33" i="8"/>
  <c r="F33" i="8"/>
  <c r="J33" i="8"/>
  <c r="G33" i="8"/>
  <c r="D33" i="4" l="1"/>
  <c r="F33" i="4" s="1"/>
  <c r="G33" i="4" s="1"/>
  <c r="C34" i="4" s="1"/>
  <c r="E34" i="4"/>
  <c r="B35" i="4"/>
  <c r="D33" i="10"/>
  <c r="C33" i="10"/>
  <c r="B34" i="10"/>
  <c r="F33" i="10"/>
  <c r="E33" i="10"/>
  <c r="G33" i="10"/>
  <c r="I35" i="12"/>
  <c r="G35" i="12"/>
  <c r="F35" i="12"/>
  <c r="E36" i="12"/>
  <c r="J36" i="12" s="1"/>
  <c r="H35" i="12"/>
  <c r="H34" i="8"/>
  <c r="G34" i="8"/>
  <c r="J34" i="8"/>
  <c r="E35" i="8"/>
  <c r="F34" i="8"/>
  <c r="I34" i="8"/>
  <c r="D34" i="4" l="1"/>
  <c r="F34" i="4" s="1"/>
  <c r="G34" i="4" s="1"/>
  <c r="C35" i="4" s="1"/>
  <c r="F35" i="8"/>
  <c r="I35" i="8"/>
  <c r="E36" i="8"/>
  <c r="H35" i="8"/>
  <c r="J35" i="8"/>
  <c r="G35" i="8"/>
  <c r="E35" i="4"/>
  <c r="B36" i="4"/>
  <c r="C34" i="10"/>
  <c r="B35" i="10"/>
  <c r="G34" i="10"/>
  <c r="F34" i="10"/>
  <c r="D34" i="10"/>
  <c r="E34" i="10"/>
  <c r="G36" i="12"/>
  <c r="I36" i="12"/>
  <c r="F36" i="12"/>
  <c r="H36" i="12"/>
  <c r="E37" i="12"/>
  <c r="J37" i="12" s="1"/>
  <c r="D35" i="4" l="1"/>
  <c r="F35" i="4" s="1"/>
  <c r="G35" i="4" s="1"/>
  <c r="C36" i="4" s="1"/>
  <c r="E36" i="4"/>
  <c r="B37" i="4"/>
  <c r="G35" i="10"/>
  <c r="F35" i="10"/>
  <c r="C35" i="10"/>
  <c r="D35" i="10"/>
  <c r="B36" i="10"/>
  <c r="E35" i="10"/>
  <c r="H36" i="8"/>
  <c r="G36" i="8"/>
  <c r="J36" i="8"/>
  <c r="E37" i="8"/>
  <c r="I36" i="8"/>
  <c r="F36" i="8"/>
  <c r="F37" i="12"/>
  <c r="E38" i="12"/>
  <c r="J38" i="12" s="1"/>
  <c r="I37" i="12"/>
  <c r="G37" i="12"/>
  <c r="H37" i="12"/>
  <c r="D36" i="4" l="1"/>
  <c r="F36" i="4" s="1"/>
  <c r="G36" i="4" s="1"/>
  <c r="C37" i="4" s="1"/>
  <c r="I38" i="12"/>
  <c r="G38" i="12"/>
  <c r="E39" i="12"/>
  <c r="J39" i="12" s="1"/>
  <c r="F38" i="12"/>
  <c r="H38" i="12"/>
  <c r="F37" i="8"/>
  <c r="I37" i="8"/>
  <c r="G37" i="8"/>
  <c r="E38" i="8"/>
  <c r="H37" i="8"/>
  <c r="J37" i="8"/>
  <c r="F36" i="10"/>
  <c r="D36" i="10"/>
  <c r="G36" i="10"/>
  <c r="C36" i="10"/>
  <c r="E36" i="10"/>
  <c r="B37" i="10"/>
  <c r="E37" i="4"/>
  <c r="B38" i="4"/>
  <c r="D37" i="4" l="1"/>
  <c r="F37" i="4" s="1"/>
  <c r="G37" i="4" s="1"/>
  <c r="C38" i="4" s="1"/>
  <c r="I39" i="12"/>
  <c r="G39" i="12"/>
  <c r="E40" i="12"/>
  <c r="J40" i="12" s="1"/>
  <c r="H39" i="12"/>
  <c r="F39" i="12"/>
  <c r="E38" i="4"/>
  <c r="B39" i="4"/>
  <c r="D37" i="10"/>
  <c r="C37" i="10"/>
  <c r="B38" i="10"/>
  <c r="G37" i="10"/>
  <c r="E37" i="10"/>
  <c r="F37" i="10"/>
  <c r="H38" i="8"/>
  <c r="G38" i="8"/>
  <c r="J38" i="8"/>
  <c r="E39" i="8"/>
  <c r="F38" i="8"/>
  <c r="I38" i="8"/>
  <c r="D38" i="4" l="1"/>
  <c r="F38" i="4" s="1"/>
  <c r="G38" i="4" s="1"/>
  <c r="C39" i="4" s="1"/>
  <c r="G40" i="12"/>
  <c r="I40" i="12"/>
  <c r="E41" i="12"/>
  <c r="J41" i="12" s="1"/>
  <c r="F40" i="12"/>
  <c r="H40" i="12"/>
  <c r="F39" i="8"/>
  <c r="I39" i="8"/>
  <c r="E40" i="8"/>
  <c r="H39" i="8"/>
  <c r="J39" i="8"/>
  <c r="G39" i="8"/>
  <c r="E39" i="4"/>
  <c r="B40" i="4"/>
  <c r="G38" i="10"/>
  <c r="C38" i="10"/>
  <c r="B39" i="10"/>
  <c r="D38" i="10"/>
  <c r="F38" i="10"/>
  <c r="E38" i="10"/>
  <c r="D39" i="4" l="1"/>
  <c r="F39" i="4" s="1"/>
  <c r="G39" i="4" s="1"/>
  <c r="C40" i="4" s="1"/>
  <c r="E40" i="4"/>
  <c r="B41" i="4"/>
  <c r="F41" i="12"/>
  <c r="E42" i="12"/>
  <c r="J42" i="12" s="1"/>
  <c r="I41" i="12"/>
  <c r="G41" i="12"/>
  <c r="H41" i="12"/>
  <c r="F39" i="10"/>
  <c r="C39" i="10"/>
  <c r="B40" i="10"/>
  <c r="G39" i="10"/>
  <c r="D39" i="10"/>
  <c r="E39" i="10"/>
  <c r="H40" i="8"/>
  <c r="G40" i="8"/>
  <c r="J40" i="8"/>
  <c r="E41" i="8"/>
  <c r="I40" i="8"/>
  <c r="F40" i="8"/>
  <c r="D40" i="4" l="1"/>
  <c r="F40" i="4" s="1"/>
  <c r="G40" i="4" s="1"/>
  <c r="C41" i="4" s="1"/>
  <c r="E43" i="12"/>
  <c r="J43" i="12" s="1"/>
  <c r="I42" i="12"/>
  <c r="G42" i="12"/>
  <c r="H42" i="12"/>
  <c r="F42" i="12"/>
  <c r="F41" i="8"/>
  <c r="I41" i="8"/>
  <c r="G41" i="8"/>
  <c r="J41" i="8"/>
  <c r="E42" i="8"/>
  <c r="H41" i="8"/>
  <c r="E41" i="4"/>
  <c r="B42" i="4"/>
  <c r="D40" i="10"/>
  <c r="C40" i="10"/>
  <c r="B41" i="10"/>
  <c r="F40" i="10"/>
  <c r="G40" i="10"/>
  <c r="E40" i="10"/>
  <c r="D41" i="4" l="1"/>
  <c r="F41" i="4" s="1"/>
  <c r="G41" i="4" s="1"/>
  <c r="C42" i="4" s="1"/>
  <c r="C41" i="10"/>
  <c r="B42" i="10"/>
  <c r="D41" i="10"/>
  <c r="F41" i="10"/>
  <c r="E41" i="10"/>
  <c r="G41" i="10"/>
  <c r="B43" i="4"/>
  <c r="E42" i="4"/>
  <c r="I43" i="12"/>
  <c r="E44" i="12"/>
  <c r="J44" i="12" s="1"/>
  <c r="F43" i="12"/>
  <c r="H43" i="12"/>
  <c r="G43" i="12"/>
  <c r="H42" i="8"/>
  <c r="G42" i="8"/>
  <c r="J42" i="8"/>
  <c r="E43" i="8"/>
  <c r="F42" i="8"/>
  <c r="I42" i="8"/>
  <c r="D42" i="4" l="1"/>
  <c r="F42" i="4" s="1"/>
  <c r="G42" i="4" s="1"/>
  <c r="C43" i="4" s="1"/>
  <c r="F43" i="8"/>
  <c r="I43" i="8"/>
  <c r="E44" i="8"/>
  <c r="H43" i="8"/>
  <c r="J43" i="8"/>
  <c r="G43" i="8"/>
  <c r="G44" i="12"/>
  <c r="E45" i="12"/>
  <c r="J45" i="12" s="1"/>
  <c r="I44" i="12"/>
  <c r="F44" i="12"/>
  <c r="H44" i="12"/>
  <c r="G42" i="10"/>
  <c r="D42" i="10"/>
  <c r="C42" i="10"/>
  <c r="F42" i="10"/>
  <c r="B43" i="10"/>
  <c r="E42" i="10"/>
  <c r="E43" i="4"/>
  <c r="B44" i="4"/>
  <c r="D43" i="4" l="1"/>
  <c r="F43" i="4" s="1"/>
  <c r="G43" i="4" s="1"/>
  <c r="C44" i="4" s="1"/>
  <c r="H44" i="8"/>
  <c r="G44" i="8"/>
  <c r="J44" i="8"/>
  <c r="E45" i="8"/>
  <c r="I44" i="8"/>
  <c r="F44" i="8"/>
  <c r="F43" i="10"/>
  <c r="D43" i="10"/>
  <c r="C43" i="10"/>
  <c r="B44" i="10"/>
  <c r="E43" i="10"/>
  <c r="G43" i="10"/>
  <c r="E44" i="4"/>
  <c r="B45" i="4"/>
  <c r="F45" i="12"/>
  <c r="E46" i="12"/>
  <c r="J46" i="12" s="1"/>
  <c r="G45" i="12"/>
  <c r="H45" i="12"/>
  <c r="I45" i="12"/>
  <c r="D44" i="4" l="1"/>
  <c r="F44" i="4" s="1"/>
  <c r="G44" i="4" s="1"/>
  <c r="C45" i="4" s="1"/>
  <c r="E45" i="4"/>
  <c r="B46" i="4"/>
  <c r="D44" i="10"/>
  <c r="F44" i="10"/>
  <c r="C44" i="10"/>
  <c r="G44" i="10"/>
  <c r="B45" i="10"/>
  <c r="E44" i="10"/>
  <c r="F46" i="12"/>
  <c r="E47" i="12"/>
  <c r="J47" i="12" s="1"/>
  <c r="I46" i="12"/>
  <c r="H46" i="12"/>
  <c r="G46" i="12"/>
  <c r="F45" i="8"/>
  <c r="I45" i="8"/>
  <c r="G45" i="8"/>
  <c r="E46" i="8"/>
  <c r="H45" i="8"/>
  <c r="J45" i="8"/>
  <c r="D45" i="4" l="1"/>
  <c r="F45" i="4" s="1"/>
  <c r="G45" i="4" s="1"/>
  <c r="C46" i="4" s="1"/>
  <c r="H46" i="8"/>
  <c r="G46" i="8"/>
  <c r="J46" i="8"/>
  <c r="E47" i="8"/>
  <c r="F46" i="8"/>
  <c r="I46" i="8"/>
  <c r="I47" i="12"/>
  <c r="F47" i="12"/>
  <c r="E48" i="12"/>
  <c r="J48" i="12" s="1"/>
  <c r="G47" i="12"/>
  <c r="H47" i="12"/>
  <c r="C45" i="10"/>
  <c r="B46" i="10"/>
  <c r="F45" i="10"/>
  <c r="D45" i="10"/>
  <c r="G45" i="10"/>
  <c r="E45" i="10"/>
  <c r="E46" i="4"/>
  <c r="B47" i="4"/>
  <c r="D46" i="4" l="1"/>
  <c r="F46" i="4" s="1"/>
  <c r="G46" i="4" s="1"/>
  <c r="C47" i="4" s="1"/>
  <c r="E47" i="4"/>
  <c r="B48" i="4"/>
  <c r="G46" i="10"/>
  <c r="F46" i="10"/>
  <c r="D46" i="10"/>
  <c r="B47" i="10"/>
  <c r="C46" i="10"/>
  <c r="E46" i="10"/>
  <c r="G48" i="12"/>
  <c r="F48" i="12"/>
  <c r="E49" i="12"/>
  <c r="J49" i="12" s="1"/>
  <c r="I48" i="12"/>
  <c r="H48" i="12"/>
  <c r="F47" i="8"/>
  <c r="I47" i="8"/>
  <c r="E48" i="8"/>
  <c r="H47" i="8"/>
  <c r="J47" i="8"/>
  <c r="G47" i="8"/>
  <c r="D47" i="4" l="1"/>
  <c r="F47" i="4" s="1"/>
  <c r="G47" i="4" s="1"/>
  <c r="C48" i="4" s="1"/>
  <c r="H48" i="8"/>
  <c r="G48" i="8"/>
  <c r="J48" i="8"/>
  <c r="E49" i="8"/>
  <c r="I48" i="8"/>
  <c r="F48" i="8"/>
  <c r="F49" i="12"/>
  <c r="E50" i="12"/>
  <c r="J50" i="12" s="1"/>
  <c r="G49" i="12"/>
  <c r="I49" i="12"/>
  <c r="H49" i="12"/>
  <c r="F47" i="10"/>
  <c r="G47" i="10"/>
  <c r="D47" i="10"/>
  <c r="C47" i="10"/>
  <c r="B48" i="10"/>
  <c r="E47" i="10"/>
  <c r="B49" i="4"/>
  <c r="E48" i="4"/>
  <c r="D48" i="4" l="1"/>
  <c r="F48" i="4" s="1"/>
  <c r="G48" i="4" s="1"/>
  <c r="C49" i="4" s="1"/>
  <c r="D48" i="10"/>
  <c r="G48" i="10"/>
  <c r="F48" i="10"/>
  <c r="B49" i="10"/>
  <c r="C48" i="10"/>
  <c r="E48" i="10"/>
  <c r="E49" i="4"/>
  <c r="B50" i="4"/>
  <c r="G50" i="12"/>
  <c r="F50" i="12"/>
  <c r="E51" i="12"/>
  <c r="J51" i="12" s="1"/>
  <c r="H50" i="12"/>
  <c r="I50" i="12"/>
  <c r="F49" i="8"/>
  <c r="I49" i="8"/>
  <c r="G49" i="8"/>
  <c r="J49" i="8"/>
  <c r="E50" i="8"/>
  <c r="H49" i="8"/>
  <c r="D49" i="4" l="1"/>
  <c r="F49" i="4" s="1"/>
  <c r="G49" i="4" s="1"/>
  <c r="C50" i="4" s="1"/>
  <c r="H50" i="8"/>
  <c r="G50" i="8"/>
  <c r="J50" i="8"/>
  <c r="E51" i="8"/>
  <c r="F50" i="8"/>
  <c r="I50" i="8"/>
  <c r="I51" i="12"/>
  <c r="G51" i="12"/>
  <c r="F51" i="12"/>
  <c r="H51" i="12"/>
  <c r="E52" i="12"/>
  <c r="J52" i="12" s="1"/>
  <c r="E50" i="4"/>
  <c r="B51" i="4"/>
  <c r="C49" i="10"/>
  <c r="B50" i="10"/>
  <c r="G49" i="10"/>
  <c r="F49" i="10"/>
  <c r="D49" i="10"/>
  <c r="E49" i="10"/>
  <c r="D50" i="4" l="1"/>
  <c r="F50" i="4" s="1"/>
  <c r="G50" i="4" s="1"/>
  <c r="C51" i="4" s="1"/>
  <c r="E51" i="4"/>
  <c r="B52" i="4"/>
  <c r="G50" i="10"/>
  <c r="B51" i="10"/>
  <c r="F50" i="10"/>
  <c r="C50" i="10"/>
  <c r="E50" i="10"/>
  <c r="D50" i="10"/>
  <c r="G52" i="12"/>
  <c r="I52" i="12"/>
  <c r="F52" i="12"/>
  <c r="E53" i="12"/>
  <c r="J53" i="12" s="1"/>
  <c r="H52" i="12"/>
  <c r="F51" i="8"/>
  <c r="I51" i="8"/>
  <c r="E52" i="8"/>
  <c r="H51" i="8"/>
  <c r="J51" i="8"/>
  <c r="G51" i="8"/>
  <c r="D51" i="4" l="1"/>
  <c r="F51" i="4" s="1"/>
  <c r="G51" i="4" s="1"/>
  <c r="C52" i="4" s="1"/>
  <c r="H52" i="8"/>
  <c r="G52" i="8"/>
  <c r="J52" i="8"/>
  <c r="E53" i="8"/>
  <c r="I52" i="8"/>
  <c r="F52" i="8"/>
  <c r="E52" i="4"/>
  <c r="B53" i="4"/>
  <c r="F53" i="12"/>
  <c r="E54" i="12"/>
  <c r="J54" i="12" s="1"/>
  <c r="I53" i="12"/>
  <c r="G53" i="12"/>
  <c r="H53" i="12"/>
  <c r="F51" i="10"/>
  <c r="B52" i="10"/>
  <c r="G51" i="10"/>
  <c r="C51" i="10"/>
  <c r="D51" i="10"/>
  <c r="E51" i="10"/>
  <c r="D52" i="4" l="1"/>
  <c r="F52" i="4" s="1"/>
  <c r="G52" i="4" s="1"/>
  <c r="C53" i="4" s="1"/>
  <c r="D53" i="4" s="1"/>
  <c r="E53" i="4"/>
  <c r="B54" i="4"/>
  <c r="I54" i="12"/>
  <c r="G54" i="12"/>
  <c r="H54" i="12"/>
  <c r="F54" i="12"/>
  <c r="E55" i="12"/>
  <c r="J55" i="12" s="1"/>
  <c r="D52" i="10"/>
  <c r="B53" i="10"/>
  <c r="G52" i="10"/>
  <c r="F52" i="10"/>
  <c r="E52" i="10"/>
  <c r="C52" i="10"/>
  <c r="F53" i="8"/>
  <c r="I53" i="8"/>
  <c r="G53" i="8"/>
  <c r="E54" i="8"/>
  <c r="H53" i="8"/>
  <c r="J53" i="8"/>
  <c r="F53" i="4" l="1"/>
  <c r="G53" i="4" s="1"/>
  <c r="C54" i="4" s="1"/>
  <c r="E54" i="4"/>
  <c r="B55" i="4"/>
  <c r="H54" i="8"/>
  <c r="G54" i="8"/>
  <c r="J54" i="8"/>
  <c r="E55" i="8"/>
  <c r="F54" i="8"/>
  <c r="I54" i="8"/>
  <c r="C53" i="10"/>
  <c r="B54" i="10"/>
  <c r="G53" i="10"/>
  <c r="D53" i="10"/>
  <c r="F53" i="10"/>
  <c r="E53" i="10"/>
  <c r="I55" i="12"/>
  <c r="G55" i="12"/>
  <c r="E56" i="12"/>
  <c r="J56" i="12" s="1"/>
  <c r="F55" i="12"/>
  <c r="H55" i="12"/>
  <c r="D54" i="4" l="1"/>
  <c r="F54" i="4" s="1"/>
  <c r="G54" i="4" s="1"/>
  <c r="C55" i="4" s="1"/>
  <c r="G56" i="12"/>
  <c r="I56" i="12"/>
  <c r="E57" i="12"/>
  <c r="J57" i="12" s="1"/>
  <c r="F56" i="12"/>
  <c r="H56" i="12"/>
  <c r="G54" i="10"/>
  <c r="C54" i="10"/>
  <c r="B55" i="10"/>
  <c r="D54" i="10"/>
  <c r="F54" i="10"/>
  <c r="E54" i="10"/>
  <c r="B56" i="4"/>
  <c r="E55" i="4"/>
  <c r="F55" i="8"/>
  <c r="I55" i="8"/>
  <c r="E56" i="8"/>
  <c r="H55" i="8"/>
  <c r="J55" i="8"/>
  <c r="G55" i="8"/>
  <c r="D55" i="4" l="1"/>
  <c r="F55" i="4" s="1"/>
  <c r="G55" i="4" s="1"/>
  <c r="C56" i="4" s="1"/>
  <c r="F55" i="10"/>
  <c r="C55" i="10"/>
  <c r="B56" i="10"/>
  <c r="D55" i="10"/>
  <c r="G55" i="10"/>
  <c r="E55" i="10"/>
  <c r="H56" i="8"/>
  <c r="G56" i="8"/>
  <c r="J56" i="8"/>
  <c r="E57" i="8"/>
  <c r="I56" i="8"/>
  <c r="F56" i="8"/>
  <c r="E56" i="4"/>
  <c r="B57" i="4"/>
  <c r="F57" i="12"/>
  <c r="E58" i="12"/>
  <c r="J58" i="12" s="1"/>
  <c r="I57" i="12"/>
  <c r="G57" i="12"/>
  <c r="H57" i="12"/>
  <c r="D56" i="4" l="1"/>
  <c r="F56" i="4" s="1"/>
  <c r="G56" i="4" s="1"/>
  <c r="C57" i="4" s="1"/>
  <c r="B58" i="4"/>
  <c r="E57" i="4"/>
  <c r="D56" i="10"/>
  <c r="C56" i="10"/>
  <c r="B57" i="10"/>
  <c r="G56" i="10"/>
  <c r="E56" i="10"/>
  <c r="F56" i="10"/>
  <c r="F57" i="8"/>
  <c r="I57" i="8"/>
  <c r="G57" i="8"/>
  <c r="J57" i="8"/>
  <c r="E58" i="8"/>
  <c r="H57" i="8"/>
  <c r="E59" i="12"/>
  <c r="J59" i="12" s="1"/>
  <c r="I58" i="12"/>
  <c r="F58" i="12"/>
  <c r="H58" i="12"/>
  <c r="G58" i="12"/>
  <c r="D57" i="4" l="1"/>
  <c r="F57" i="4" s="1"/>
  <c r="G57" i="4" s="1"/>
  <c r="C58" i="4" s="1"/>
  <c r="H58" i="8"/>
  <c r="G58" i="8"/>
  <c r="J58" i="8"/>
  <c r="E59" i="8"/>
  <c r="F58" i="8"/>
  <c r="I58" i="8"/>
  <c r="C57" i="10"/>
  <c r="B58" i="10"/>
  <c r="D57" i="10"/>
  <c r="F57" i="10"/>
  <c r="G57" i="10"/>
  <c r="E57" i="10"/>
  <c r="E58" i="4"/>
  <c r="B59" i="4"/>
  <c r="I59" i="12"/>
  <c r="E60" i="12"/>
  <c r="J60" i="12" s="1"/>
  <c r="G59" i="12"/>
  <c r="H59" i="12"/>
  <c r="F59" i="12"/>
  <c r="D58" i="4" l="1"/>
  <c r="F58" i="4" s="1"/>
  <c r="G58" i="4" s="1"/>
  <c r="C59" i="4" s="1"/>
  <c r="B60" i="4"/>
  <c r="E59" i="4"/>
  <c r="G60" i="12"/>
  <c r="E61" i="12"/>
  <c r="J61" i="12" s="1"/>
  <c r="F60" i="12"/>
  <c r="I60" i="12"/>
  <c r="H60" i="12"/>
  <c r="G58" i="10"/>
  <c r="D58" i="10"/>
  <c r="C58" i="10"/>
  <c r="F58" i="10"/>
  <c r="B59" i="10"/>
  <c r="E58" i="10"/>
  <c r="F59" i="8"/>
  <c r="I59" i="8"/>
  <c r="E60" i="8"/>
  <c r="H59" i="8"/>
  <c r="J59" i="8"/>
  <c r="G59" i="8"/>
  <c r="D59" i="4" l="1"/>
  <c r="F59" i="4" s="1"/>
  <c r="G59" i="4" s="1"/>
  <c r="C60" i="4" s="1"/>
  <c r="H60" i="8"/>
  <c r="G60" i="8"/>
  <c r="J60" i="8"/>
  <c r="E61" i="8"/>
  <c r="I60" i="8"/>
  <c r="F60" i="8"/>
  <c r="F59" i="10"/>
  <c r="D59" i="10"/>
  <c r="C59" i="10"/>
  <c r="G59" i="10"/>
  <c r="B60" i="10"/>
  <c r="E59" i="10"/>
  <c r="E60" i="4"/>
  <c r="B61" i="4"/>
  <c r="F61" i="12"/>
  <c r="E62" i="12"/>
  <c r="J62" i="12" s="1"/>
  <c r="I61" i="12"/>
  <c r="G61" i="12"/>
  <c r="H61" i="12"/>
  <c r="D60" i="4" l="1"/>
  <c r="F60" i="4" s="1"/>
  <c r="G60" i="4" s="1"/>
  <c r="C61" i="4" s="1"/>
  <c r="B62" i="4"/>
  <c r="E61" i="4"/>
  <c r="D60" i="10"/>
  <c r="F60" i="10"/>
  <c r="C60" i="10"/>
  <c r="B61" i="10"/>
  <c r="E60" i="10"/>
  <c r="G60" i="10"/>
  <c r="F62" i="12"/>
  <c r="E63" i="12"/>
  <c r="J63" i="12" s="1"/>
  <c r="G62" i="12"/>
  <c r="H62" i="12"/>
  <c r="I62" i="12"/>
  <c r="F61" i="8"/>
  <c r="I61" i="8"/>
  <c r="G61" i="8"/>
  <c r="E62" i="8"/>
  <c r="H61" i="8"/>
  <c r="J61" i="8"/>
  <c r="D61" i="4" l="1"/>
  <c r="F61" i="4" s="1"/>
  <c r="G61" i="4" s="1"/>
  <c r="C62" i="4" s="1"/>
  <c r="C61" i="10"/>
  <c r="B62" i="10"/>
  <c r="F61" i="10"/>
  <c r="D61" i="10"/>
  <c r="G61" i="10"/>
  <c r="E61" i="10"/>
  <c r="E62" i="4"/>
  <c r="B63" i="4"/>
  <c r="H62" i="8"/>
  <c r="G62" i="8"/>
  <c r="J62" i="8"/>
  <c r="E63" i="8"/>
  <c r="F62" i="8"/>
  <c r="I62" i="8"/>
  <c r="I63" i="12"/>
  <c r="F63" i="12"/>
  <c r="E64" i="12"/>
  <c r="J64" i="12" s="1"/>
  <c r="H63" i="12"/>
  <c r="G63" i="12"/>
  <c r="D62" i="4" l="1"/>
  <c r="F62" i="4" s="1"/>
  <c r="G62" i="4" s="1"/>
  <c r="C63" i="4" s="1"/>
  <c r="G64" i="12"/>
  <c r="F64" i="12"/>
  <c r="E65" i="12"/>
  <c r="J65" i="12" s="1"/>
  <c r="I64" i="12"/>
  <c r="H64" i="12"/>
  <c r="G62" i="10"/>
  <c r="F62" i="10"/>
  <c r="D62" i="10"/>
  <c r="C62" i="10"/>
  <c r="B63" i="10"/>
  <c r="E62" i="10"/>
  <c r="B64" i="4"/>
  <c r="E63" i="4"/>
  <c r="F63" i="8"/>
  <c r="I63" i="8"/>
  <c r="E64" i="8"/>
  <c r="H63" i="8"/>
  <c r="J63" i="8"/>
  <c r="G63" i="8"/>
  <c r="D63" i="4" l="1"/>
  <c r="F63" i="4" s="1"/>
  <c r="G63" i="4" s="1"/>
  <c r="C64" i="4" s="1"/>
  <c r="F63" i="10"/>
  <c r="G63" i="10"/>
  <c r="D63" i="10"/>
  <c r="B64" i="10"/>
  <c r="C63" i="10"/>
  <c r="E63" i="10"/>
  <c r="H64" i="8"/>
  <c r="G64" i="8"/>
  <c r="J64" i="8"/>
  <c r="E65" i="8"/>
  <c r="I64" i="8"/>
  <c r="F64" i="8"/>
  <c r="E64" i="4"/>
  <c r="B65" i="4"/>
  <c r="F65" i="12"/>
  <c r="E66" i="12"/>
  <c r="J66" i="12" s="1"/>
  <c r="G65" i="12"/>
  <c r="I65" i="12"/>
  <c r="H65" i="12"/>
  <c r="D64" i="4" l="1"/>
  <c r="F64" i="4" s="1"/>
  <c r="G64" i="4" s="1"/>
  <c r="C65" i="4" s="1"/>
  <c r="F65" i="8"/>
  <c r="I65" i="8"/>
  <c r="G65" i="8"/>
  <c r="J65" i="8"/>
  <c r="E66" i="8"/>
  <c r="H65" i="8"/>
  <c r="B66" i="4"/>
  <c r="E65" i="4"/>
  <c r="G66" i="12"/>
  <c r="F66" i="12"/>
  <c r="I66" i="12"/>
  <c r="H66" i="12"/>
  <c r="E67" i="12"/>
  <c r="J67" i="12" s="1"/>
  <c r="D64" i="10"/>
  <c r="G64" i="10"/>
  <c r="F64" i="10"/>
  <c r="C64" i="10"/>
  <c r="E64" i="10"/>
  <c r="B65" i="10"/>
  <c r="D65" i="4" l="1"/>
  <c r="F65" i="4" s="1"/>
  <c r="G65" i="4" s="1"/>
  <c r="C66" i="4" s="1"/>
  <c r="I67" i="12"/>
  <c r="G67" i="12"/>
  <c r="F67" i="12"/>
  <c r="E68" i="12"/>
  <c r="J68" i="12" s="1"/>
  <c r="H67" i="12"/>
  <c r="H66" i="8"/>
  <c r="G66" i="8"/>
  <c r="J66" i="8"/>
  <c r="E67" i="8"/>
  <c r="F66" i="8"/>
  <c r="I66" i="8"/>
  <c r="E66" i="4"/>
  <c r="B67" i="4"/>
  <c r="C65" i="10"/>
  <c r="B66" i="10"/>
  <c r="G65" i="10"/>
  <c r="F65" i="10"/>
  <c r="D65" i="10"/>
  <c r="E65" i="10"/>
  <c r="D66" i="4" l="1"/>
  <c r="F66" i="4" s="1"/>
  <c r="G66" i="4" s="1"/>
  <c r="C67" i="4" s="1"/>
  <c r="F67" i="8"/>
  <c r="I67" i="8"/>
  <c r="E68" i="8"/>
  <c r="H67" i="8"/>
  <c r="J67" i="8"/>
  <c r="G67" i="8"/>
  <c r="B68" i="4"/>
  <c r="E67" i="4"/>
  <c r="G66" i="10"/>
  <c r="B67" i="10"/>
  <c r="F66" i="10"/>
  <c r="C66" i="10"/>
  <c r="D66" i="10"/>
  <c r="E66" i="10"/>
  <c r="G68" i="12"/>
  <c r="I68" i="12"/>
  <c r="F68" i="12"/>
  <c r="E69" i="12"/>
  <c r="J69" i="12" s="1"/>
  <c r="H68" i="12"/>
  <c r="D67" i="4" l="1"/>
  <c r="F67" i="4" s="1"/>
  <c r="G67" i="4" s="1"/>
  <c r="C68" i="4" s="1"/>
  <c r="F67" i="10"/>
  <c r="B68" i="10"/>
  <c r="G67" i="10"/>
  <c r="C67" i="10"/>
  <c r="E67" i="10"/>
  <c r="D67" i="10"/>
  <c r="F69" i="12"/>
  <c r="E70" i="12"/>
  <c r="J70" i="12" s="1"/>
  <c r="I69" i="12"/>
  <c r="G69" i="12"/>
  <c r="H69" i="12"/>
  <c r="E68" i="4"/>
  <c r="B69" i="4"/>
  <c r="H68" i="8"/>
  <c r="G68" i="8"/>
  <c r="J68" i="8"/>
  <c r="E69" i="8"/>
  <c r="I68" i="8"/>
  <c r="F68" i="8"/>
  <c r="D68" i="4" l="1"/>
  <c r="F68" i="4" s="1"/>
  <c r="G68" i="4" s="1"/>
  <c r="C69" i="4" s="1"/>
  <c r="F69" i="8"/>
  <c r="I69" i="8"/>
  <c r="G69" i="8"/>
  <c r="E70" i="8"/>
  <c r="H69" i="8"/>
  <c r="J69" i="8"/>
  <c r="B70" i="4"/>
  <c r="E69" i="4"/>
  <c r="D68" i="10"/>
  <c r="B69" i="10"/>
  <c r="G68" i="10"/>
  <c r="C68" i="10"/>
  <c r="F68" i="10"/>
  <c r="E68" i="10"/>
  <c r="I70" i="12"/>
  <c r="G70" i="12"/>
  <c r="E71" i="12"/>
  <c r="J71" i="12" s="1"/>
  <c r="F70" i="12"/>
  <c r="H70" i="12"/>
  <c r="D69" i="4" l="1"/>
  <c r="F69" i="4" s="1"/>
  <c r="G69" i="4" s="1"/>
  <c r="C70" i="4" s="1"/>
  <c r="I71" i="12"/>
  <c r="G71" i="12"/>
  <c r="H71" i="12"/>
  <c r="F71" i="12"/>
  <c r="E72" i="12"/>
  <c r="J72" i="12" s="1"/>
  <c r="C69" i="10"/>
  <c r="B70" i="10"/>
  <c r="G69" i="10"/>
  <c r="F69" i="10"/>
  <c r="E69" i="10"/>
  <c r="D69" i="10"/>
  <c r="E70" i="4"/>
  <c r="B71" i="4"/>
  <c r="H70" i="8"/>
  <c r="G70" i="8"/>
  <c r="J70" i="8"/>
  <c r="E71" i="8"/>
  <c r="F70" i="8"/>
  <c r="I70" i="8"/>
  <c r="D70" i="4" l="1"/>
  <c r="F70" i="4" s="1"/>
  <c r="G70" i="4" s="1"/>
  <c r="C71" i="4" s="1"/>
  <c r="F71" i="8"/>
  <c r="I71" i="8"/>
  <c r="E72" i="8"/>
  <c r="H71" i="8"/>
  <c r="J71" i="8"/>
  <c r="G71" i="8"/>
  <c r="G72" i="12"/>
  <c r="I72" i="12"/>
  <c r="E73" i="12"/>
  <c r="J73" i="12" s="1"/>
  <c r="F72" i="12"/>
  <c r="H72" i="12"/>
  <c r="B72" i="4"/>
  <c r="E71" i="4"/>
  <c r="G70" i="10"/>
  <c r="C70" i="10"/>
  <c r="B71" i="10"/>
  <c r="D70" i="10"/>
  <c r="F70" i="10"/>
  <c r="E70" i="10"/>
  <c r="D71" i="4" l="1"/>
  <c r="F71" i="4" s="1"/>
  <c r="G71" i="4" s="1"/>
  <c r="C72" i="4" s="1"/>
  <c r="F71" i="10"/>
  <c r="C71" i="10"/>
  <c r="B72" i="10"/>
  <c r="D71" i="10"/>
  <c r="G71" i="10"/>
  <c r="E71" i="10"/>
  <c r="E72" i="4"/>
  <c r="B73" i="4"/>
  <c r="F73" i="12"/>
  <c r="E74" i="12"/>
  <c r="J74" i="12" s="1"/>
  <c r="I73" i="12"/>
  <c r="G73" i="12"/>
  <c r="H73" i="12"/>
  <c r="H72" i="8"/>
  <c r="G72" i="8"/>
  <c r="J72" i="8"/>
  <c r="E73" i="8"/>
  <c r="I72" i="8"/>
  <c r="F72" i="8"/>
  <c r="D72" i="4" l="1"/>
  <c r="F72" i="4" s="1"/>
  <c r="G72" i="4" s="1"/>
  <c r="C73" i="4" s="1"/>
  <c r="B74" i="4"/>
  <c r="E73" i="4"/>
  <c r="D72" i="10"/>
  <c r="C72" i="10"/>
  <c r="B73" i="10"/>
  <c r="F72" i="10"/>
  <c r="G72" i="10"/>
  <c r="E72" i="10"/>
  <c r="F73" i="8"/>
  <c r="I73" i="8"/>
  <c r="G73" i="8"/>
  <c r="J73" i="8"/>
  <c r="E74" i="8"/>
  <c r="H73" i="8"/>
  <c r="E75" i="12"/>
  <c r="J75" i="12" s="1"/>
  <c r="I74" i="12"/>
  <c r="G74" i="12"/>
  <c r="F74" i="12"/>
  <c r="H74" i="12"/>
  <c r="D73" i="4" l="1"/>
  <c r="F73" i="4" s="1"/>
  <c r="G73" i="4" s="1"/>
  <c r="C74" i="4" s="1"/>
  <c r="H74" i="8"/>
  <c r="G74" i="8"/>
  <c r="J74" i="8"/>
  <c r="E75" i="8"/>
  <c r="F74" i="8"/>
  <c r="I74" i="8"/>
  <c r="C73" i="10"/>
  <c r="B74" i="10"/>
  <c r="D73" i="10"/>
  <c r="G73" i="10"/>
  <c r="E73" i="10"/>
  <c r="F73" i="10"/>
  <c r="E74" i="4"/>
  <c r="B75" i="4"/>
  <c r="I75" i="12"/>
  <c r="E76" i="12"/>
  <c r="J76" i="12" s="1"/>
  <c r="F75" i="12"/>
  <c r="H75" i="12"/>
  <c r="G75" i="12"/>
  <c r="D74" i="4" l="1"/>
  <c r="F74" i="4" s="1"/>
  <c r="G74" i="4" s="1"/>
  <c r="C75" i="4" s="1"/>
  <c r="B76" i="4"/>
  <c r="E75" i="4"/>
  <c r="G76" i="12"/>
  <c r="E77" i="12"/>
  <c r="J77" i="12" s="1"/>
  <c r="I76" i="12"/>
  <c r="F76" i="12"/>
  <c r="H76" i="12"/>
  <c r="G74" i="10"/>
  <c r="D74" i="10"/>
  <c r="C74" i="10"/>
  <c r="F74" i="10"/>
  <c r="B75" i="10"/>
  <c r="E74" i="10"/>
  <c r="F75" i="8"/>
  <c r="I75" i="8"/>
  <c r="E76" i="8"/>
  <c r="H75" i="8"/>
  <c r="J75" i="8"/>
  <c r="G75" i="8"/>
  <c r="D75" i="4" l="1"/>
  <c r="F75" i="4" s="1"/>
  <c r="G75" i="4" s="1"/>
  <c r="C76" i="4" s="1"/>
  <c r="H76" i="8"/>
  <c r="G76" i="8"/>
  <c r="J76" i="8"/>
  <c r="E77" i="8"/>
  <c r="I76" i="8"/>
  <c r="F76" i="8"/>
  <c r="F75" i="10"/>
  <c r="D75" i="10"/>
  <c r="C75" i="10"/>
  <c r="G75" i="10"/>
  <c r="E75" i="10"/>
  <c r="B76" i="10"/>
  <c r="E76" i="4"/>
  <c r="B77" i="4"/>
  <c r="F77" i="12"/>
  <c r="E78" i="12"/>
  <c r="J78" i="12" s="1"/>
  <c r="G77" i="12"/>
  <c r="I77" i="12"/>
  <c r="H77" i="12"/>
  <c r="D76" i="4" l="1"/>
  <c r="F76" i="4" s="1"/>
  <c r="G76" i="4" s="1"/>
  <c r="C77" i="4" s="1"/>
  <c r="B78" i="4"/>
  <c r="E77" i="4"/>
  <c r="F78" i="12"/>
  <c r="E79" i="12"/>
  <c r="J79" i="12" s="1"/>
  <c r="I78" i="12"/>
  <c r="G78" i="12"/>
  <c r="H78" i="12"/>
  <c r="D76" i="10"/>
  <c r="F76" i="10"/>
  <c r="C76" i="10"/>
  <c r="G76" i="10"/>
  <c r="B77" i="10"/>
  <c r="E76" i="10"/>
  <c r="F77" i="8"/>
  <c r="I77" i="8"/>
  <c r="G77" i="8"/>
  <c r="E78" i="8"/>
  <c r="H77" i="8"/>
  <c r="J77" i="8"/>
  <c r="D77" i="4" l="1"/>
  <c r="F77" i="4" s="1"/>
  <c r="G77" i="4" s="1"/>
  <c r="C78" i="4" s="1"/>
  <c r="H78" i="8"/>
  <c r="G78" i="8"/>
  <c r="J78" i="8"/>
  <c r="E79" i="8"/>
  <c r="F78" i="8"/>
  <c r="I78" i="8"/>
  <c r="C77" i="10"/>
  <c r="B78" i="10"/>
  <c r="F77" i="10"/>
  <c r="D77" i="10"/>
  <c r="E77" i="10"/>
  <c r="G77" i="10"/>
  <c r="I79" i="12"/>
  <c r="F79" i="12"/>
  <c r="E80" i="12"/>
  <c r="J80" i="12" s="1"/>
  <c r="G79" i="12"/>
  <c r="H79" i="12"/>
  <c r="E78" i="4"/>
  <c r="B79" i="4"/>
  <c r="D78" i="4" l="1"/>
  <c r="F78" i="4" s="1"/>
  <c r="G78" i="4" s="1"/>
  <c r="C79" i="4" s="1"/>
  <c r="B80" i="4"/>
  <c r="E79" i="4"/>
  <c r="G80" i="12"/>
  <c r="F80" i="12"/>
  <c r="E81" i="12"/>
  <c r="J81" i="12" s="1"/>
  <c r="I80" i="12"/>
  <c r="H80" i="12"/>
  <c r="G78" i="10"/>
  <c r="F78" i="10"/>
  <c r="D78" i="10"/>
  <c r="B79" i="10"/>
  <c r="C78" i="10"/>
  <c r="E78" i="10"/>
  <c r="F79" i="8"/>
  <c r="I79" i="8"/>
  <c r="E80" i="8"/>
  <c r="H79" i="8"/>
  <c r="J79" i="8"/>
  <c r="G79" i="8"/>
  <c r="D79" i="4" l="1"/>
  <c r="F79" i="4" s="1"/>
  <c r="G79" i="4" s="1"/>
  <c r="C80" i="4" s="1"/>
  <c r="H80" i="8"/>
  <c r="G80" i="8"/>
  <c r="J80" i="8"/>
  <c r="E81" i="8"/>
  <c r="I80" i="8"/>
  <c r="F80" i="8"/>
  <c r="F81" i="12"/>
  <c r="E82" i="12"/>
  <c r="J82" i="12" s="1"/>
  <c r="G81" i="12"/>
  <c r="I81" i="12"/>
  <c r="H81" i="12"/>
  <c r="E80" i="4"/>
  <c r="B81" i="4"/>
  <c r="F79" i="10"/>
  <c r="G79" i="10"/>
  <c r="D79" i="10"/>
  <c r="C79" i="10"/>
  <c r="B80" i="10"/>
  <c r="E79" i="10"/>
  <c r="D80" i="4" l="1"/>
  <c r="F80" i="4" s="1"/>
  <c r="G80" i="4" s="1"/>
  <c r="C81" i="4" s="1"/>
  <c r="D80" i="10"/>
  <c r="G80" i="10"/>
  <c r="F80" i="10"/>
  <c r="B81" i="10"/>
  <c r="E80" i="10"/>
  <c r="C80" i="10"/>
  <c r="B82" i="4"/>
  <c r="E81" i="4"/>
  <c r="G82" i="12"/>
  <c r="F82" i="12"/>
  <c r="E83" i="12"/>
  <c r="J83" i="12" s="1"/>
  <c r="I82" i="12"/>
  <c r="H82" i="12"/>
  <c r="F81" i="8"/>
  <c r="I81" i="8"/>
  <c r="G81" i="8"/>
  <c r="J81" i="8"/>
  <c r="E82" i="8"/>
  <c r="H81" i="8"/>
  <c r="D81" i="4" l="1"/>
  <c r="F81" i="4" s="1"/>
  <c r="G81" i="4" s="1"/>
  <c r="C82" i="4" s="1"/>
  <c r="H82" i="8"/>
  <c r="G82" i="8"/>
  <c r="J82" i="8"/>
  <c r="E83" i="8"/>
  <c r="F82" i="8"/>
  <c r="I82" i="8"/>
  <c r="E82" i="4"/>
  <c r="B83" i="4"/>
  <c r="I83" i="12"/>
  <c r="G83" i="12"/>
  <c r="F83" i="12"/>
  <c r="H83" i="12"/>
  <c r="E84" i="12"/>
  <c r="J84" i="12" s="1"/>
  <c r="C81" i="10"/>
  <c r="B82" i="10"/>
  <c r="G81" i="10"/>
  <c r="F81" i="10"/>
  <c r="D81" i="10"/>
  <c r="E81" i="10"/>
  <c r="D82" i="4" l="1"/>
  <c r="F82" i="4" s="1"/>
  <c r="G82" i="4" s="1"/>
  <c r="C83" i="4" s="1"/>
  <c r="D83" i="4" s="1"/>
  <c r="G84" i="12"/>
  <c r="I84" i="12"/>
  <c r="F84" i="12"/>
  <c r="E85" i="12"/>
  <c r="J85" i="12" s="1"/>
  <c r="H84" i="12"/>
  <c r="B84" i="4"/>
  <c r="E83" i="4"/>
  <c r="G82" i="10"/>
  <c r="B83" i="10"/>
  <c r="F82" i="10"/>
  <c r="D82" i="10"/>
  <c r="C82" i="10"/>
  <c r="E82" i="10"/>
  <c r="F83" i="8"/>
  <c r="I83" i="8"/>
  <c r="E84" i="8"/>
  <c r="H83" i="8"/>
  <c r="J83" i="8"/>
  <c r="G83" i="8"/>
  <c r="F83" i="4" l="1"/>
  <c r="G83" i="4" s="1"/>
  <c r="C84" i="4" s="1"/>
  <c r="D84" i="4" s="1"/>
  <c r="H84" i="8"/>
  <c r="G84" i="8"/>
  <c r="J84" i="8"/>
  <c r="E85" i="8"/>
  <c r="I84" i="8"/>
  <c r="F84" i="8"/>
  <c r="E84" i="4"/>
  <c r="B85" i="4"/>
  <c r="F83" i="10"/>
  <c r="B84" i="10"/>
  <c r="G83" i="10"/>
  <c r="C83" i="10"/>
  <c r="D83" i="10"/>
  <c r="E83" i="10"/>
  <c r="F85" i="12"/>
  <c r="E86" i="12"/>
  <c r="J86" i="12" s="1"/>
  <c r="I85" i="12"/>
  <c r="G85" i="12"/>
  <c r="H85" i="12"/>
  <c r="F84" i="4" l="1"/>
  <c r="G84" i="4" s="1"/>
  <c r="C85" i="4" s="1"/>
  <c r="D84" i="10"/>
  <c r="B85" i="10"/>
  <c r="G84" i="10"/>
  <c r="E84" i="10"/>
  <c r="C84" i="10"/>
  <c r="F84" i="10"/>
  <c r="B86" i="4"/>
  <c r="E85" i="4"/>
  <c r="I86" i="12"/>
  <c r="G86" i="12"/>
  <c r="E87" i="12"/>
  <c r="J87" i="12" s="1"/>
  <c r="F86" i="12"/>
  <c r="H86" i="12"/>
  <c r="F85" i="8"/>
  <c r="I85" i="8"/>
  <c r="G85" i="8"/>
  <c r="E86" i="8"/>
  <c r="H85" i="8"/>
  <c r="J85" i="8"/>
  <c r="D85" i="4" l="1"/>
  <c r="F85" i="4" s="1"/>
  <c r="G85" i="4" s="1"/>
  <c r="C86" i="4" s="1"/>
  <c r="C85" i="10"/>
  <c r="B86" i="10"/>
  <c r="G85" i="10"/>
  <c r="D85" i="10"/>
  <c r="F85" i="10"/>
  <c r="E85" i="10"/>
  <c r="E86" i="4"/>
  <c r="B87" i="4"/>
  <c r="H86" i="8"/>
  <c r="G86" i="8"/>
  <c r="J86" i="8"/>
  <c r="E87" i="8"/>
  <c r="F86" i="8"/>
  <c r="I86" i="8"/>
  <c r="I87" i="12"/>
  <c r="G87" i="12"/>
  <c r="E88" i="12"/>
  <c r="J88" i="12" s="1"/>
  <c r="F87" i="12"/>
  <c r="H87" i="12"/>
  <c r="D86" i="4" l="1"/>
  <c r="F86" i="4" s="1"/>
  <c r="G86" i="4" s="1"/>
  <c r="C87" i="4" s="1"/>
  <c r="G88" i="12"/>
  <c r="I88" i="12"/>
  <c r="F88" i="12"/>
  <c r="H88" i="12"/>
  <c r="E89" i="12"/>
  <c r="J89" i="12" s="1"/>
  <c r="B88" i="4"/>
  <c r="E87" i="4"/>
  <c r="G86" i="10"/>
  <c r="C86" i="10"/>
  <c r="B87" i="10"/>
  <c r="F86" i="10"/>
  <c r="E86" i="10"/>
  <c r="D86" i="10"/>
  <c r="F87" i="8"/>
  <c r="I87" i="8"/>
  <c r="E88" i="8"/>
  <c r="H87" i="8"/>
  <c r="J87" i="8"/>
  <c r="G87" i="8"/>
  <c r="D87" i="4" l="1"/>
  <c r="F87" i="4" s="1"/>
  <c r="G87" i="4" s="1"/>
  <c r="C88" i="4" s="1"/>
  <c r="F87" i="10"/>
  <c r="C87" i="10"/>
  <c r="B88" i="10"/>
  <c r="D87" i="10"/>
  <c r="G87" i="10"/>
  <c r="E87" i="10"/>
  <c r="E88" i="4"/>
  <c r="B89" i="4"/>
  <c r="H88" i="8"/>
  <c r="G88" i="8"/>
  <c r="J88" i="8"/>
  <c r="E89" i="8"/>
  <c r="I88" i="8"/>
  <c r="F88" i="8"/>
  <c r="F89" i="12"/>
  <c r="E90" i="12"/>
  <c r="J90" i="12" s="1"/>
  <c r="I89" i="12"/>
  <c r="G89" i="12"/>
  <c r="H89" i="12"/>
  <c r="D88" i="4" l="1"/>
  <c r="F88" i="4" s="1"/>
  <c r="G88" i="4" s="1"/>
  <c r="C89" i="4" s="1"/>
  <c r="B90" i="4"/>
  <c r="E89" i="4"/>
  <c r="D88" i="10"/>
  <c r="C88" i="10"/>
  <c r="B89" i="10"/>
  <c r="E88" i="10"/>
  <c r="F88" i="10"/>
  <c r="G88" i="10"/>
  <c r="E91" i="12"/>
  <c r="J91" i="12" s="1"/>
  <c r="I90" i="12"/>
  <c r="F90" i="12"/>
  <c r="G90" i="12"/>
  <c r="H90" i="12"/>
  <c r="F89" i="8"/>
  <c r="I89" i="8"/>
  <c r="G89" i="8"/>
  <c r="J89" i="8"/>
  <c r="E90" i="8"/>
  <c r="H89" i="8"/>
  <c r="D89" i="4" l="1"/>
  <c r="F89" i="4" s="1"/>
  <c r="G89" i="4" s="1"/>
  <c r="C90" i="4" s="1"/>
  <c r="C89" i="10"/>
  <c r="B90" i="10"/>
  <c r="D89" i="10"/>
  <c r="F89" i="10"/>
  <c r="G89" i="10"/>
  <c r="E89" i="10"/>
  <c r="E90" i="4"/>
  <c r="B91" i="4"/>
  <c r="I91" i="12"/>
  <c r="E92" i="12"/>
  <c r="J92" i="12" s="1"/>
  <c r="G91" i="12"/>
  <c r="F91" i="12"/>
  <c r="H91" i="12"/>
  <c r="H90" i="8"/>
  <c r="G90" i="8"/>
  <c r="J90" i="8"/>
  <c r="E91" i="8"/>
  <c r="F90" i="8"/>
  <c r="I90" i="8"/>
  <c r="D90" i="4" l="1"/>
  <c r="F90" i="4" s="1"/>
  <c r="G90" i="4" s="1"/>
  <c r="C91" i="4" s="1"/>
  <c r="F91" i="8"/>
  <c r="I91" i="8"/>
  <c r="E92" i="8"/>
  <c r="H91" i="8"/>
  <c r="J91" i="8"/>
  <c r="G91" i="8"/>
  <c r="G92" i="12"/>
  <c r="E93" i="12"/>
  <c r="J93" i="12" s="1"/>
  <c r="F92" i="12"/>
  <c r="I92" i="12"/>
  <c r="H92" i="12"/>
  <c r="B92" i="4"/>
  <c r="E91" i="4"/>
  <c r="G90" i="10"/>
  <c r="D90" i="10"/>
  <c r="C90" i="10"/>
  <c r="B91" i="10"/>
  <c r="F90" i="10"/>
  <c r="E90" i="10"/>
  <c r="D91" i="4" l="1"/>
  <c r="F91" i="4" s="1"/>
  <c r="G91" i="4" s="1"/>
  <c r="C92" i="4" s="1"/>
  <c r="F91" i="10"/>
  <c r="D91" i="10"/>
  <c r="C91" i="10"/>
  <c r="G91" i="10"/>
  <c r="B92" i="10"/>
  <c r="E91" i="10"/>
  <c r="H92" i="8"/>
  <c r="G92" i="8"/>
  <c r="J92" i="8"/>
  <c r="E93" i="8"/>
  <c r="I92" i="8"/>
  <c r="F92" i="8"/>
  <c r="E92" i="4"/>
  <c r="B93" i="4"/>
  <c r="F93" i="12"/>
  <c r="E94" i="12"/>
  <c r="J94" i="12" s="1"/>
  <c r="I93" i="12"/>
  <c r="G93" i="12"/>
  <c r="H93" i="12"/>
  <c r="D92" i="4" l="1"/>
  <c r="F92" i="4" s="1"/>
  <c r="G92" i="4" s="1"/>
  <c r="C93" i="4" s="1"/>
  <c r="B94" i="4"/>
  <c r="E93" i="4"/>
  <c r="D92" i="10"/>
  <c r="F92" i="10"/>
  <c r="C92" i="10"/>
  <c r="E92" i="10"/>
  <c r="G92" i="10"/>
  <c r="B93" i="10"/>
  <c r="F93" i="8"/>
  <c r="I93" i="8"/>
  <c r="G93" i="8"/>
  <c r="E94" i="8"/>
  <c r="H93" i="8"/>
  <c r="J93" i="8"/>
  <c r="F94" i="12"/>
  <c r="E95" i="12"/>
  <c r="J95" i="12" s="1"/>
  <c r="G94" i="12"/>
  <c r="I94" i="12"/>
  <c r="H94" i="12"/>
  <c r="D93" i="4" l="1"/>
  <c r="F93" i="4" s="1"/>
  <c r="G93" i="4" s="1"/>
  <c r="C94" i="4" s="1"/>
  <c r="I95" i="12"/>
  <c r="F95" i="12"/>
  <c r="E96" i="12"/>
  <c r="J96" i="12" s="1"/>
  <c r="G95" i="12"/>
  <c r="H95" i="12"/>
  <c r="E94" i="4"/>
  <c r="B95" i="4"/>
  <c r="H94" i="8"/>
  <c r="G94" i="8"/>
  <c r="J94" i="8"/>
  <c r="E95" i="8"/>
  <c r="F94" i="8"/>
  <c r="I94" i="8"/>
  <c r="C93" i="10"/>
  <c r="B94" i="10"/>
  <c r="F93" i="10"/>
  <c r="D93" i="10"/>
  <c r="G93" i="10"/>
  <c r="E93" i="10"/>
  <c r="D94" i="4" l="1"/>
  <c r="F94" i="4" s="1"/>
  <c r="G94" i="4" s="1"/>
  <c r="C95" i="4" s="1"/>
  <c r="B96" i="4"/>
  <c r="E95" i="4"/>
  <c r="G96" i="12"/>
  <c r="F96" i="12"/>
  <c r="E97" i="12"/>
  <c r="J97" i="12" s="1"/>
  <c r="I96" i="12"/>
  <c r="H96" i="12"/>
  <c r="G94" i="10"/>
  <c r="F94" i="10"/>
  <c r="D94" i="10"/>
  <c r="C94" i="10"/>
  <c r="E94" i="10"/>
  <c r="B95" i="10"/>
  <c r="F95" i="8"/>
  <c r="I95" i="8"/>
  <c r="E96" i="8"/>
  <c r="H95" i="8"/>
  <c r="J95" i="8"/>
  <c r="G95" i="8"/>
  <c r="D95" i="4" l="1"/>
  <c r="F95" i="4" s="1"/>
  <c r="G95" i="4" s="1"/>
  <c r="C96" i="4" s="1"/>
  <c r="H96" i="8"/>
  <c r="G96" i="8"/>
  <c r="J96" i="8"/>
  <c r="E97" i="8"/>
  <c r="I96" i="8"/>
  <c r="F96" i="8"/>
  <c r="F97" i="12"/>
  <c r="E98" i="12"/>
  <c r="J98" i="12" s="1"/>
  <c r="G97" i="12"/>
  <c r="I97" i="12"/>
  <c r="H97" i="12"/>
  <c r="E96" i="4"/>
  <c r="B97" i="4"/>
  <c r="F95" i="10"/>
  <c r="G95" i="10"/>
  <c r="D95" i="10"/>
  <c r="B96" i="10"/>
  <c r="C95" i="10"/>
  <c r="E95" i="10"/>
  <c r="D96" i="4" l="1"/>
  <c r="F96" i="4" s="1"/>
  <c r="G96" i="4" s="1"/>
  <c r="C97" i="4" s="1"/>
  <c r="B98" i="4"/>
  <c r="E97" i="4"/>
  <c r="D96" i="10"/>
  <c r="G96" i="10"/>
  <c r="F96" i="10"/>
  <c r="C96" i="10"/>
  <c r="E96" i="10"/>
  <c r="B97" i="10"/>
  <c r="G98" i="12"/>
  <c r="F98" i="12"/>
  <c r="I98" i="12"/>
  <c r="E99" i="12"/>
  <c r="J99" i="12" s="1"/>
  <c r="H98" i="12"/>
  <c r="F97" i="8"/>
  <c r="I97" i="8"/>
  <c r="G97" i="8"/>
  <c r="J97" i="8"/>
  <c r="E98" i="8"/>
  <c r="H97" i="8"/>
  <c r="D97" i="4" l="1"/>
  <c r="F97" i="4" s="1"/>
  <c r="G97" i="4" s="1"/>
  <c r="C98" i="4" s="1"/>
  <c r="I99" i="12"/>
  <c r="G99" i="12"/>
  <c r="F99" i="12"/>
  <c r="E100" i="12"/>
  <c r="J100" i="12" s="1"/>
  <c r="H99" i="12"/>
  <c r="E98" i="4"/>
  <c r="B99" i="4"/>
  <c r="H98" i="8"/>
  <c r="G98" i="8"/>
  <c r="J98" i="8"/>
  <c r="E99" i="8"/>
  <c r="F98" i="8"/>
  <c r="I98" i="8"/>
  <c r="C97" i="10"/>
  <c r="B98" i="10"/>
  <c r="G97" i="10"/>
  <c r="F97" i="10"/>
  <c r="E97" i="10"/>
  <c r="D97" i="10"/>
  <c r="D98" i="4" l="1"/>
  <c r="F98" i="4" s="1"/>
  <c r="G98" i="4" s="1"/>
  <c r="C99" i="4" s="1"/>
  <c r="B100" i="4"/>
  <c r="E99" i="4"/>
  <c r="G98" i="10"/>
  <c r="B99" i="10"/>
  <c r="F98" i="10"/>
  <c r="C98" i="10"/>
  <c r="D98" i="10"/>
  <c r="E98" i="10"/>
  <c r="F99" i="8"/>
  <c r="I99" i="8"/>
  <c r="E100" i="8"/>
  <c r="H99" i="8"/>
  <c r="J99" i="8"/>
  <c r="G99" i="8"/>
  <c r="G100" i="12"/>
  <c r="I100" i="12"/>
  <c r="F100" i="12"/>
  <c r="E101" i="12"/>
  <c r="J101" i="12" s="1"/>
  <c r="H100" i="12"/>
  <c r="D99" i="4" l="1"/>
  <c r="F99" i="4" s="1"/>
  <c r="G99" i="4" s="1"/>
  <c r="C100" i="4" s="1"/>
  <c r="F101" i="12"/>
  <c r="E102" i="12"/>
  <c r="J102" i="12" s="1"/>
  <c r="I101" i="12"/>
  <c r="G101" i="12"/>
  <c r="H101" i="12"/>
  <c r="H100" i="8"/>
  <c r="G100" i="8"/>
  <c r="J100" i="8"/>
  <c r="E101" i="8"/>
  <c r="I100" i="8"/>
  <c r="F100" i="8"/>
  <c r="E100" i="4"/>
  <c r="B101" i="4"/>
  <c r="F99" i="10"/>
  <c r="B100" i="10"/>
  <c r="G99" i="10"/>
  <c r="D99" i="10"/>
  <c r="C99" i="10"/>
  <c r="E99" i="10"/>
  <c r="D100" i="4" l="1"/>
  <c r="F100" i="4" s="1"/>
  <c r="G100" i="4" s="1"/>
  <c r="C101" i="4" s="1"/>
  <c r="B102" i="4"/>
  <c r="E101" i="4"/>
  <c r="F101" i="8"/>
  <c r="I101" i="8"/>
  <c r="G101" i="8"/>
  <c r="E102" i="8"/>
  <c r="H101" i="8"/>
  <c r="J101" i="8"/>
  <c r="I102" i="12"/>
  <c r="G102" i="12"/>
  <c r="E103" i="12"/>
  <c r="J103" i="12" s="1"/>
  <c r="F102" i="12"/>
  <c r="H102" i="12"/>
  <c r="D100" i="10"/>
  <c r="B101" i="10"/>
  <c r="G100" i="10"/>
  <c r="C100" i="10"/>
  <c r="F100" i="10"/>
  <c r="E100" i="10"/>
  <c r="D101" i="4" l="1"/>
  <c r="F101" i="4" s="1"/>
  <c r="G101" i="4" s="1"/>
  <c r="C102" i="4" s="1"/>
  <c r="E102" i="4"/>
  <c r="B103" i="4"/>
  <c r="H102" i="8"/>
  <c r="G102" i="8"/>
  <c r="J102" i="8"/>
  <c r="E103" i="8"/>
  <c r="F102" i="8"/>
  <c r="I102" i="8"/>
  <c r="C101" i="10"/>
  <c r="B102" i="10"/>
  <c r="G101" i="10"/>
  <c r="D101" i="10"/>
  <c r="E101" i="10"/>
  <c r="F101" i="10"/>
  <c r="I103" i="12"/>
  <c r="G103" i="12"/>
  <c r="E104" i="12"/>
  <c r="J104" i="12" s="1"/>
  <c r="H103" i="12"/>
  <c r="F103" i="12"/>
  <c r="D102" i="4" l="1"/>
  <c r="F102" i="4" s="1"/>
  <c r="G102" i="4" s="1"/>
  <c r="C103" i="4" s="1"/>
  <c r="B104" i="4"/>
  <c r="E103" i="4"/>
  <c r="G104" i="12"/>
  <c r="I104" i="12"/>
  <c r="E105" i="12"/>
  <c r="J105" i="12" s="1"/>
  <c r="F104" i="12"/>
  <c r="H104" i="12"/>
  <c r="G102" i="10"/>
  <c r="C102" i="10"/>
  <c r="B103" i="10"/>
  <c r="D102" i="10"/>
  <c r="F102" i="10"/>
  <c r="E102" i="10"/>
  <c r="F103" i="8"/>
  <c r="I103" i="8"/>
  <c r="E104" i="8"/>
  <c r="H103" i="8"/>
  <c r="J103" i="8"/>
  <c r="G103" i="8"/>
  <c r="D103" i="4" l="1"/>
  <c r="F103" i="4" s="1"/>
  <c r="G103" i="4" s="1"/>
  <c r="C104" i="4" s="1"/>
  <c r="H104" i="8"/>
  <c r="G104" i="8"/>
  <c r="J104" i="8"/>
  <c r="E105" i="8"/>
  <c r="I104" i="8"/>
  <c r="F104" i="8"/>
  <c r="F103" i="10"/>
  <c r="C103" i="10"/>
  <c r="B104" i="10"/>
  <c r="G103" i="10"/>
  <c r="E103" i="10"/>
  <c r="D103" i="10"/>
  <c r="E104" i="4"/>
  <c r="B105" i="4"/>
  <c r="F105" i="12"/>
  <c r="E106" i="12"/>
  <c r="J106" i="12" s="1"/>
  <c r="I105" i="12"/>
  <c r="G105" i="12"/>
  <c r="H105" i="12"/>
  <c r="D104" i="4" l="1"/>
  <c r="F104" i="4" s="1"/>
  <c r="G104" i="4" s="1"/>
  <c r="C105" i="4" s="1"/>
  <c r="B106" i="4"/>
  <c r="E105" i="4"/>
  <c r="D104" i="10"/>
  <c r="C104" i="10"/>
  <c r="B105" i="10"/>
  <c r="F104" i="10"/>
  <c r="G104" i="10"/>
  <c r="E104" i="10"/>
  <c r="E107" i="12"/>
  <c r="J107" i="12" s="1"/>
  <c r="I106" i="12"/>
  <c r="G106" i="12"/>
  <c r="H106" i="12"/>
  <c r="F106" i="12"/>
  <c r="F105" i="8"/>
  <c r="I105" i="8"/>
  <c r="G105" i="8"/>
  <c r="J105" i="8"/>
  <c r="E106" i="8"/>
  <c r="H105" i="8"/>
  <c r="D105" i="4" l="1"/>
  <c r="F105" i="4" s="1"/>
  <c r="G105" i="4" s="1"/>
  <c r="C106" i="4" s="1"/>
  <c r="I107" i="12"/>
  <c r="E108" i="12"/>
  <c r="J108" i="12" s="1"/>
  <c r="F107" i="12"/>
  <c r="H107" i="12"/>
  <c r="G107" i="12"/>
  <c r="C105" i="10"/>
  <c r="B106" i="10"/>
  <c r="D105" i="10"/>
  <c r="F105" i="10"/>
  <c r="E105" i="10"/>
  <c r="G105" i="10"/>
  <c r="E106" i="4"/>
  <c r="B107" i="4"/>
  <c r="H106" i="8"/>
  <c r="G106" i="8"/>
  <c r="J106" i="8"/>
  <c r="E107" i="8"/>
  <c r="F106" i="8"/>
  <c r="I106" i="8"/>
  <c r="D106" i="4" l="1"/>
  <c r="F106" i="4" s="1"/>
  <c r="G106" i="4" s="1"/>
  <c r="C107" i="4" s="1"/>
  <c r="G108" i="12"/>
  <c r="E109" i="12"/>
  <c r="J109" i="12" s="1"/>
  <c r="I108" i="12"/>
  <c r="F108" i="12"/>
  <c r="H108" i="12"/>
  <c r="B108" i="4"/>
  <c r="E107" i="4"/>
  <c r="F107" i="8"/>
  <c r="I107" i="8"/>
  <c r="E108" i="8"/>
  <c r="H107" i="8"/>
  <c r="J107" i="8"/>
  <c r="G107" i="8"/>
  <c r="G106" i="10"/>
  <c r="D106" i="10"/>
  <c r="C106" i="10"/>
  <c r="F106" i="10"/>
  <c r="B107" i="10"/>
  <c r="E106" i="10"/>
  <c r="D107" i="4" l="1"/>
  <c r="F107" i="4" s="1"/>
  <c r="G107" i="4" s="1"/>
  <c r="C108" i="4" s="1"/>
  <c r="F109" i="12"/>
  <c r="E110" i="12"/>
  <c r="J110" i="12" s="1"/>
  <c r="G109" i="12"/>
  <c r="H109" i="12"/>
  <c r="I109" i="12"/>
  <c r="F107" i="10"/>
  <c r="D107" i="10"/>
  <c r="C107" i="10"/>
  <c r="B108" i="10"/>
  <c r="G107" i="10"/>
  <c r="E107" i="10"/>
  <c r="H108" i="8"/>
  <c r="G108" i="8"/>
  <c r="J108" i="8"/>
  <c r="E109" i="8"/>
  <c r="I108" i="8"/>
  <c r="F108" i="8"/>
  <c r="E108" i="4"/>
  <c r="B109" i="4"/>
  <c r="D108" i="4" l="1"/>
  <c r="F108" i="4" s="1"/>
  <c r="G108" i="4" s="1"/>
  <c r="C109" i="4" s="1"/>
  <c r="D108" i="10"/>
  <c r="F108" i="10"/>
  <c r="C108" i="10"/>
  <c r="G108" i="10"/>
  <c r="B109" i="10"/>
  <c r="E108" i="10"/>
  <c r="F110" i="12"/>
  <c r="E111" i="12"/>
  <c r="J111" i="12" s="1"/>
  <c r="I110" i="12"/>
  <c r="H110" i="12"/>
  <c r="G110" i="12"/>
  <c r="B110" i="4"/>
  <c r="E109" i="4"/>
  <c r="F109" i="8"/>
  <c r="I109" i="8"/>
  <c r="G109" i="8"/>
  <c r="E110" i="8"/>
  <c r="H109" i="8"/>
  <c r="J109" i="8"/>
  <c r="D109" i="4" l="1"/>
  <c r="F109" i="4" s="1"/>
  <c r="G109" i="4" s="1"/>
  <c r="C110" i="4" s="1"/>
  <c r="E110" i="4"/>
  <c r="B111" i="4"/>
  <c r="I111" i="12"/>
  <c r="F111" i="12"/>
  <c r="E112" i="12"/>
  <c r="J112" i="12" s="1"/>
  <c r="G111" i="12"/>
  <c r="H111" i="12"/>
  <c r="C109" i="10"/>
  <c r="B110" i="10"/>
  <c r="F109" i="10"/>
  <c r="D109" i="10"/>
  <c r="G109" i="10"/>
  <c r="E109" i="10"/>
  <c r="H110" i="8"/>
  <c r="G110" i="8"/>
  <c r="J110" i="8"/>
  <c r="E111" i="8"/>
  <c r="F110" i="8"/>
  <c r="I110" i="8"/>
  <c r="D110" i="4" l="1"/>
  <c r="F110" i="4" s="1"/>
  <c r="G110" i="4" s="1"/>
  <c r="C111" i="4" s="1"/>
  <c r="G112" i="12"/>
  <c r="F112" i="12"/>
  <c r="E113" i="12"/>
  <c r="J113" i="12" s="1"/>
  <c r="I112" i="12"/>
  <c r="H112" i="12"/>
  <c r="B112" i="4"/>
  <c r="E111" i="4"/>
  <c r="F111" i="8"/>
  <c r="I111" i="8"/>
  <c r="E112" i="8"/>
  <c r="H111" i="8"/>
  <c r="J111" i="8"/>
  <c r="G111" i="8"/>
  <c r="G110" i="10"/>
  <c r="F110" i="10"/>
  <c r="D110" i="10"/>
  <c r="E110" i="10"/>
  <c r="C110" i="10"/>
  <c r="B111" i="10"/>
  <c r="D111" i="4" l="1"/>
  <c r="F111" i="4" s="1"/>
  <c r="G111" i="4" s="1"/>
  <c r="C112" i="4" s="1"/>
  <c r="H112" i="8"/>
  <c r="G112" i="8"/>
  <c r="J112" i="8"/>
  <c r="E113" i="8"/>
  <c r="I112" i="8"/>
  <c r="F112" i="8"/>
  <c r="E112" i="4"/>
  <c r="B113" i="4"/>
  <c r="F113" i="12"/>
  <c r="E114" i="12"/>
  <c r="J114" i="12" s="1"/>
  <c r="G113" i="12"/>
  <c r="I113" i="12"/>
  <c r="H113" i="12"/>
  <c r="F111" i="10"/>
  <c r="G111" i="10"/>
  <c r="D111" i="10"/>
  <c r="C111" i="10"/>
  <c r="B112" i="10"/>
  <c r="E111" i="10"/>
  <c r="D112" i="4" l="1"/>
  <c r="F112" i="4" s="1"/>
  <c r="G112" i="4" s="1"/>
  <c r="C113" i="4" s="1"/>
  <c r="B114" i="4"/>
  <c r="E113" i="4"/>
  <c r="G114" i="12"/>
  <c r="F114" i="12"/>
  <c r="E115" i="12"/>
  <c r="J115" i="12" s="1"/>
  <c r="H114" i="12"/>
  <c r="I114" i="12"/>
  <c r="D112" i="10"/>
  <c r="G112" i="10"/>
  <c r="F112" i="10"/>
  <c r="E112" i="10"/>
  <c r="C112" i="10"/>
  <c r="B113" i="10"/>
  <c r="F113" i="8"/>
  <c r="I113" i="8"/>
  <c r="G113" i="8"/>
  <c r="E114" i="8"/>
  <c r="J113" i="8"/>
  <c r="H113" i="8"/>
  <c r="D113" i="4" l="1"/>
  <c r="F113" i="4" s="1"/>
  <c r="G113" i="4" s="1"/>
  <c r="C114" i="4" s="1"/>
  <c r="C113" i="10"/>
  <c r="B114" i="10"/>
  <c r="G113" i="10"/>
  <c r="F113" i="10"/>
  <c r="D113" i="10"/>
  <c r="E113" i="10"/>
  <c r="I115" i="12"/>
  <c r="G115" i="12"/>
  <c r="F115" i="12"/>
  <c r="H115" i="12"/>
  <c r="E116" i="12"/>
  <c r="J116" i="12" s="1"/>
  <c r="E114" i="4"/>
  <c r="B115" i="4"/>
  <c r="H114" i="8"/>
  <c r="G114" i="8"/>
  <c r="J114" i="8"/>
  <c r="E115" i="8"/>
  <c r="F114" i="8"/>
  <c r="I114" i="8"/>
  <c r="D114" i="4" l="1"/>
  <c r="F114" i="4" s="1"/>
  <c r="G114" i="4" s="1"/>
  <c r="C115" i="4" s="1"/>
  <c r="D115" i="4" s="1"/>
  <c r="G114" i="10"/>
  <c r="B115" i="10"/>
  <c r="F114" i="10"/>
  <c r="D114" i="10"/>
  <c r="C114" i="10"/>
  <c r="E114" i="10"/>
  <c r="B116" i="4"/>
  <c r="E115" i="4"/>
  <c r="F115" i="8"/>
  <c r="I115" i="8"/>
  <c r="E116" i="8"/>
  <c r="H115" i="8"/>
  <c r="J115" i="8"/>
  <c r="G115" i="8"/>
  <c r="G116" i="12"/>
  <c r="I116" i="12"/>
  <c r="F116" i="12"/>
  <c r="E117" i="12"/>
  <c r="J117" i="12" s="1"/>
  <c r="H116" i="12"/>
  <c r="F115" i="4" l="1"/>
  <c r="G115" i="4" s="1"/>
  <c r="C116" i="4" s="1"/>
  <c r="F115" i="10"/>
  <c r="B116" i="10"/>
  <c r="G115" i="10"/>
  <c r="D115" i="10"/>
  <c r="C115" i="10"/>
  <c r="E115" i="10"/>
  <c r="F117" i="12"/>
  <c r="E118" i="12"/>
  <c r="J118" i="12" s="1"/>
  <c r="I117" i="12"/>
  <c r="G117" i="12"/>
  <c r="H117" i="12"/>
  <c r="H116" i="8"/>
  <c r="G116" i="8"/>
  <c r="J116" i="8"/>
  <c r="E117" i="8"/>
  <c r="I116" i="8"/>
  <c r="F116" i="8"/>
  <c r="E116" i="4"/>
  <c r="B117" i="4"/>
  <c r="D116" i="4" l="1"/>
  <c r="F116" i="4" s="1"/>
  <c r="G116" i="4" s="1"/>
  <c r="C117" i="4" s="1"/>
  <c r="D116" i="10"/>
  <c r="B117" i="10"/>
  <c r="G116" i="10"/>
  <c r="E116" i="10"/>
  <c r="F116" i="10"/>
  <c r="C116" i="10"/>
  <c r="B118" i="4"/>
  <c r="E117" i="4"/>
  <c r="F117" i="8"/>
  <c r="I117" i="8"/>
  <c r="G117" i="8"/>
  <c r="E118" i="8"/>
  <c r="H117" i="8"/>
  <c r="J117" i="8"/>
  <c r="I118" i="12"/>
  <c r="G118" i="12"/>
  <c r="H118" i="12"/>
  <c r="E119" i="12"/>
  <c r="J119" i="12" s="1"/>
  <c r="F118" i="12"/>
  <c r="D117" i="4" l="1"/>
  <c r="F117" i="4" s="1"/>
  <c r="G117" i="4" s="1"/>
  <c r="C118" i="4" s="1"/>
  <c r="C117" i="10"/>
  <c r="B118" i="10"/>
  <c r="G117" i="10"/>
  <c r="F117" i="10"/>
  <c r="D117" i="10"/>
  <c r="E117" i="10"/>
  <c r="I119" i="12"/>
  <c r="G119" i="12"/>
  <c r="E120" i="12"/>
  <c r="J120" i="12" s="1"/>
  <c r="F119" i="12"/>
  <c r="H119" i="12"/>
  <c r="E118" i="4"/>
  <c r="B119" i="4"/>
  <c r="H118" i="8"/>
  <c r="G118" i="8"/>
  <c r="J118" i="8"/>
  <c r="E119" i="8"/>
  <c r="F118" i="8"/>
  <c r="I118" i="8"/>
  <c r="D118" i="4" l="1"/>
  <c r="F118" i="4" s="1"/>
  <c r="G118" i="4" s="1"/>
  <c r="C119" i="4" s="1"/>
  <c r="D119" i="4" s="1"/>
  <c r="F119" i="8"/>
  <c r="I119" i="8"/>
  <c r="E120" i="8"/>
  <c r="H119" i="8"/>
  <c r="J119" i="8"/>
  <c r="G119" i="8"/>
  <c r="B120" i="4"/>
  <c r="E119" i="4"/>
  <c r="G120" i="12"/>
  <c r="I120" i="12"/>
  <c r="E121" i="12"/>
  <c r="J121" i="12" s="1"/>
  <c r="F120" i="12"/>
  <c r="H120" i="12"/>
  <c r="G118" i="10"/>
  <c r="F118" i="10"/>
  <c r="C118" i="10"/>
  <c r="D118" i="10"/>
  <c r="E118" i="10"/>
  <c r="B119" i="10"/>
  <c r="F119" i="4" l="1"/>
  <c r="G119" i="4" s="1"/>
  <c r="C120" i="4" s="1"/>
  <c r="E120" i="4"/>
  <c r="B121" i="4"/>
  <c r="H120" i="8"/>
  <c r="G120" i="8"/>
  <c r="J120" i="8"/>
  <c r="E121" i="8"/>
  <c r="I120" i="8"/>
  <c r="F120" i="8"/>
  <c r="F119" i="10"/>
  <c r="D119" i="10"/>
  <c r="C119" i="10"/>
  <c r="G119" i="10"/>
  <c r="B120" i="10"/>
  <c r="E119" i="10"/>
  <c r="F121" i="12"/>
  <c r="E122" i="12"/>
  <c r="J122" i="12" s="1"/>
  <c r="I121" i="12"/>
  <c r="G121" i="12"/>
  <c r="H121" i="12"/>
  <c r="D120" i="4" l="1"/>
  <c r="F120" i="4" s="1"/>
  <c r="G120" i="4" s="1"/>
  <c r="C121" i="4" s="1"/>
  <c r="B122" i="4"/>
  <c r="E121" i="4"/>
  <c r="D120" i="10"/>
  <c r="C120" i="10"/>
  <c r="B121" i="10"/>
  <c r="G120" i="10"/>
  <c r="E120" i="10"/>
  <c r="F120" i="10"/>
  <c r="F121" i="8"/>
  <c r="I121" i="8"/>
  <c r="G121" i="8"/>
  <c r="E122" i="8"/>
  <c r="J121" i="8"/>
  <c r="H121" i="8"/>
  <c r="E123" i="12"/>
  <c r="J123" i="12" s="1"/>
  <c r="I122" i="12"/>
  <c r="F122" i="12"/>
  <c r="H122" i="12"/>
  <c r="G122" i="12"/>
  <c r="D121" i="4" l="1"/>
  <c r="F121" i="4" s="1"/>
  <c r="G121" i="4" s="1"/>
  <c r="C122" i="4" s="1"/>
  <c r="D122" i="4" s="1"/>
  <c r="C121" i="10"/>
  <c r="B122" i="10"/>
  <c r="G121" i="10"/>
  <c r="F121" i="10"/>
  <c r="E121" i="10"/>
  <c r="D121" i="10"/>
  <c r="E122" i="4"/>
  <c r="B123" i="4"/>
  <c r="I123" i="12"/>
  <c r="E124" i="12"/>
  <c r="J124" i="12" s="1"/>
  <c r="G123" i="12"/>
  <c r="H123" i="12"/>
  <c r="F123" i="12"/>
  <c r="H122" i="8"/>
  <c r="G122" i="8"/>
  <c r="J122" i="8"/>
  <c r="E123" i="8"/>
  <c r="F122" i="8"/>
  <c r="I122" i="8"/>
  <c r="F122" i="4" l="1"/>
  <c r="G122" i="4" s="1"/>
  <c r="C123" i="4" s="1"/>
  <c r="G122" i="10"/>
  <c r="F122" i="10"/>
  <c r="D122" i="10"/>
  <c r="C122" i="10"/>
  <c r="B123" i="10"/>
  <c r="E122" i="10"/>
  <c r="F123" i="8"/>
  <c r="I123" i="8"/>
  <c r="E124" i="8"/>
  <c r="H123" i="8"/>
  <c r="J123" i="8"/>
  <c r="G123" i="8"/>
  <c r="G124" i="12"/>
  <c r="E125" i="12"/>
  <c r="J125" i="12" s="1"/>
  <c r="F124" i="12"/>
  <c r="I124" i="12"/>
  <c r="H124" i="12"/>
  <c r="B124" i="4"/>
  <c r="E123" i="4"/>
  <c r="D123" i="4" l="1"/>
  <c r="F123" i="4" s="1"/>
  <c r="G123" i="4" s="1"/>
  <c r="C124" i="4" s="1"/>
  <c r="F125" i="12"/>
  <c r="E126" i="12"/>
  <c r="J126" i="12" s="1"/>
  <c r="I125" i="12"/>
  <c r="G125" i="12"/>
  <c r="H125" i="12"/>
  <c r="E124" i="4"/>
  <c r="B125" i="4"/>
  <c r="H124" i="8"/>
  <c r="G124" i="8"/>
  <c r="J124" i="8"/>
  <c r="E125" i="8"/>
  <c r="I124" i="8"/>
  <c r="F124" i="8"/>
  <c r="F123" i="10"/>
  <c r="D123" i="10"/>
  <c r="B124" i="10"/>
  <c r="G123" i="10"/>
  <c r="C123" i="10"/>
  <c r="E123" i="10"/>
  <c r="D124" i="4" l="1"/>
  <c r="F124" i="4" s="1"/>
  <c r="G124" i="4" s="1"/>
  <c r="C125" i="4" s="1"/>
  <c r="D124" i="10"/>
  <c r="C124" i="10"/>
  <c r="B125" i="10"/>
  <c r="E124" i="10"/>
  <c r="F124" i="10"/>
  <c r="G124" i="10"/>
  <c r="F126" i="12"/>
  <c r="E127" i="12"/>
  <c r="J127" i="12" s="1"/>
  <c r="G126" i="12"/>
  <c r="H126" i="12"/>
  <c r="I126" i="12"/>
  <c r="B126" i="4"/>
  <c r="E125" i="4"/>
  <c r="F125" i="8"/>
  <c r="I125" i="8"/>
  <c r="G125" i="8"/>
  <c r="E126" i="8"/>
  <c r="H125" i="8"/>
  <c r="J125" i="8"/>
  <c r="D125" i="4" l="1"/>
  <c r="F125" i="4" s="1"/>
  <c r="G125" i="4" s="1"/>
  <c r="C126" i="4" s="1"/>
  <c r="E126" i="4"/>
  <c r="B127" i="4"/>
  <c r="I127" i="12"/>
  <c r="F127" i="12"/>
  <c r="E128" i="12"/>
  <c r="J128" i="12" s="1"/>
  <c r="H127" i="12"/>
  <c r="G127" i="12"/>
  <c r="H126" i="8"/>
  <c r="G126" i="8"/>
  <c r="J126" i="8"/>
  <c r="E127" i="8"/>
  <c r="F126" i="8"/>
  <c r="I126" i="8"/>
  <c r="C125" i="10"/>
  <c r="B126" i="10"/>
  <c r="G125" i="10"/>
  <c r="F125" i="10"/>
  <c r="E125" i="10"/>
  <c r="D125" i="10"/>
  <c r="D126" i="4" l="1"/>
  <c r="F126" i="4" s="1"/>
  <c r="G126" i="4" s="1"/>
  <c r="C127" i="4" s="1"/>
  <c r="G128" i="12"/>
  <c r="F128" i="12"/>
  <c r="E129" i="12"/>
  <c r="J129" i="12" s="1"/>
  <c r="I128" i="12"/>
  <c r="H128" i="12"/>
  <c r="B128" i="4"/>
  <c r="E127" i="4"/>
  <c r="G126" i="10"/>
  <c r="F126" i="10"/>
  <c r="C126" i="10"/>
  <c r="D126" i="10"/>
  <c r="B127" i="10"/>
  <c r="E126" i="10"/>
  <c r="F127" i="8"/>
  <c r="I127" i="8"/>
  <c r="E128" i="8"/>
  <c r="H127" i="8"/>
  <c r="J127" i="8"/>
  <c r="G127" i="8"/>
  <c r="D127" i="4" l="1"/>
  <c r="F127" i="4" s="1"/>
  <c r="G127" i="4" s="1"/>
  <c r="C128" i="4" s="1"/>
  <c r="H128" i="8"/>
  <c r="G128" i="8"/>
  <c r="J128" i="8"/>
  <c r="E129" i="8"/>
  <c r="I128" i="8"/>
  <c r="F128" i="8"/>
  <c r="F127" i="10"/>
  <c r="D127" i="10"/>
  <c r="C127" i="10"/>
  <c r="B128" i="10"/>
  <c r="G127" i="10"/>
  <c r="E127" i="10"/>
  <c r="E128" i="4"/>
  <c r="B129" i="4"/>
  <c r="F129" i="12"/>
  <c r="E130" i="12"/>
  <c r="J130" i="12" s="1"/>
  <c r="G129" i="12"/>
  <c r="I129" i="12"/>
  <c r="H129" i="12"/>
  <c r="D128" i="4" l="1"/>
  <c r="F128" i="4" s="1"/>
  <c r="G128" i="4" s="1"/>
  <c r="C129" i="4" s="1"/>
  <c r="B130" i="4"/>
  <c r="E129" i="4"/>
  <c r="D128" i="10"/>
  <c r="C128" i="10"/>
  <c r="B129" i="10"/>
  <c r="G128" i="10"/>
  <c r="E128" i="10"/>
  <c r="F128" i="10"/>
  <c r="G130" i="12"/>
  <c r="F130" i="12"/>
  <c r="I130" i="12"/>
  <c r="H130" i="12"/>
  <c r="E131" i="12"/>
  <c r="J131" i="12" s="1"/>
  <c r="F129" i="8"/>
  <c r="I129" i="8"/>
  <c r="G129" i="8"/>
  <c r="J129" i="8"/>
  <c r="E130" i="8"/>
  <c r="H129" i="8"/>
  <c r="D129" i="4" l="1"/>
  <c r="F129" i="4" s="1"/>
  <c r="G129" i="4" s="1"/>
  <c r="C130" i="4" s="1"/>
  <c r="H130" i="8"/>
  <c r="G130" i="8"/>
  <c r="J130" i="8"/>
  <c r="E131" i="8"/>
  <c r="F130" i="8"/>
  <c r="I130" i="8"/>
  <c r="C129" i="10"/>
  <c r="B130" i="10"/>
  <c r="G129" i="10"/>
  <c r="E129" i="10"/>
  <c r="D129" i="10"/>
  <c r="F129" i="10"/>
  <c r="E130" i="4"/>
  <c r="B131" i="4"/>
  <c r="I131" i="12"/>
  <c r="G131" i="12"/>
  <c r="F131" i="12"/>
  <c r="E132" i="12"/>
  <c r="J132" i="12" s="1"/>
  <c r="H131" i="12"/>
  <c r="D130" i="4" l="1"/>
  <c r="F130" i="4" s="1"/>
  <c r="G130" i="4" s="1"/>
  <c r="C131" i="4" s="1"/>
  <c r="B132" i="4"/>
  <c r="E131" i="4"/>
  <c r="G132" i="12"/>
  <c r="I132" i="12"/>
  <c r="F132" i="12"/>
  <c r="E133" i="12"/>
  <c r="J133" i="12" s="1"/>
  <c r="H132" i="12"/>
  <c r="G130" i="10"/>
  <c r="F130" i="10"/>
  <c r="D130" i="10"/>
  <c r="C130" i="10"/>
  <c r="B131" i="10"/>
  <c r="E130" i="10"/>
  <c r="F131" i="8"/>
  <c r="I131" i="8"/>
  <c r="E132" i="8"/>
  <c r="H131" i="8"/>
  <c r="J131" i="8"/>
  <c r="G131" i="8"/>
  <c r="D131" i="4" l="1"/>
  <c r="F131" i="4" s="1"/>
  <c r="G131" i="4" s="1"/>
  <c r="C132" i="4" s="1"/>
  <c r="D132" i="4" s="1"/>
  <c r="F133" i="12"/>
  <c r="E134" i="12"/>
  <c r="J134" i="12" s="1"/>
  <c r="I133" i="12"/>
  <c r="G133" i="12"/>
  <c r="H133" i="12"/>
  <c r="H132" i="8"/>
  <c r="G132" i="8"/>
  <c r="J132" i="8"/>
  <c r="E133" i="8"/>
  <c r="I132" i="8"/>
  <c r="F132" i="8"/>
  <c r="F131" i="10"/>
  <c r="D131" i="10"/>
  <c r="B132" i="10"/>
  <c r="C131" i="10"/>
  <c r="G131" i="10"/>
  <c r="E131" i="10"/>
  <c r="E132" i="4"/>
  <c r="B133" i="4"/>
  <c r="F132" i="4" l="1"/>
  <c r="G132" i="4" s="1"/>
  <c r="C133" i="4" s="1"/>
  <c r="I134" i="12"/>
  <c r="G134" i="12"/>
  <c r="E135" i="12"/>
  <c r="J135" i="12" s="1"/>
  <c r="F134" i="12"/>
  <c r="H134" i="12"/>
  <c r="F133" i="8"/>
  <c r="I133" i="8"/>
  <c r="G133" i="8"/>
  <c r="E134" i="8"/>
  <c r="H133" i="8"/>
  <c r="J133" i="8"/>
  <c r="B134" i="4"/>
  <c r="E133" i="4"/>
  <c r="D132" i="10"/>
  <c r="C132" i="10"/>
  <c r="B133" i="10"/>
  <c r="F132" i="10"/>
  <c r="E132" i="10"/>
  <c r="G132" i="10"/>
  <c r="D133" i="4" l="1"/>
  <c r="F133" i="4" s="1"/>
  <c r="G133" i="4" s="1"/>
  <c r="C134" i="4" s="1"/>
  <c r="H134" i="8"/>
  <c r="G134" i="8"/>
  <c r="J134" i="8"/>
  <c r="E135" i="8"/>
  <c r="F134" i="8"/>
  <c r="I134" i="8"/>
  <c r="C133" i="10"/>
  <c r="B134" i="10"/>
  <c r="G133" i="10"/>
  <c r="F133" i="10"/>
  <c r="E133" i="10"/>
  <c r="D133" i="10"/>
  <c r="E134" i="4"/>
  <c r="B135" i="4"/>
  <c r="I135" i="12"/>
  <c r="G135" i="12"/>
  <c r="H135" i="12"/>
  <c r="E136" i="12"/>
  <c r="J136" i="12" s="1"/>
  <c r="F135" i="12"/>
  <c r="D134" i="4" l="1"/>
  <c r="F134" i="4" s="1"/>
  <c r="G134" i="4" s="1"/>
  <c r="C135" i="4" s="1"/>
  <c r="G136" i="12"/>
  <c r="I136" i="12"/>
  <c r="E137" i="12"/>
  <c r="J137" i="12" s="1"/>
  <c r="F136" i="12"/>
  <c r="H136" i="12"/>
  <c r="B136" i="4"/>
  <c r="E135" i="4"/>
  <c r="G134" i="10"/>
  <c r="F134" i="10"/>
  <c r="D134" i="10"/>
  <c r="B135" i="10"/>
  <c r="E134" i="10"/>
  <c r="C134" i="10"/>
  <c r="F135" i="8"/>
  <c r="I135" i="8"/>
  <c r="E136" i="8"/>
  <c r="H135" i="8"/>
  <c r="J135" i="8"/>
  <c r="G135" i="8"/>
  <c r="D135" i="4" l="1"/>
  <c r="F135" i="4" s="1"/>
  <c r="G135" i="4" s="1"/>
  <c r="C136" i="4" s="1"/>
  <c r="H136" i="8"/>
  <c r="G136" i="8"/>
  <c r="J136" i="8"/>
  <c r="E137" i="8"/>
  <c r="I136" i="8"/>
  <c r="F136" i="8"/>
  <c r="E136" i="4"/>
  <c r="B137" i="4"/>
  <c r="F135" i="10"/>
  <c r="D135" i="10"/>
  <c r="C135" i="10"/>
  <c r="G135" i="10"/>
  <c r="B136" i="10"/>
  <c r="E135" i="10"/>
  <c r="F137" i="12"/>
  <c r="E138" i="12"/>
  <c r="J138" i="12" s="1"/>
  <c r="I137" i="12"/>
  <c r="G137" i="12"/>
  <c r="H137" i="12"/>
  <c r="D136" i="4" l="1"/>
  <c r="F136" i="4" s="1"/>
  <c r="G136" i="4" s="1"/>
  <c r="C137" i="4" s="1"/>
  <c r="B138" i="4"/>
  <c r="E137" i="4"/>
  <c r="D136" i="10"/>
  <c r="C136" i="10"/>
  <c r="B137" i="10"/>
  <c r="G136" i="10"/>
  <c r="F136" i="10"/>
  <c r="E136" i="10"/>
  <c r="E139" i="12"/>
  <c r="J139" i="12" s="1"/>
  <c r="I138" i="12"/>
  <c r="G138" i="12"/>
  <c r="F138" i="12"/>
  <c r="H138" i="12"/>
  <c r="F137" i="8"/>
  <c r="I137" i="8"/>
  <c r="G137" i="8"/>
  <c r="J137" i="8"/>
  <c r="E138" i="8"/>
  <c r="H137" i="8"/>
  <c r="D137" i="4" l="1"/>
  <c r="F137" i="4" s="1"/>
  <c r="G137" i="4" s="1"/>
  <c r="C138" i="4" s="1"/>
  <c r="I139" i="12"/>
  <c r="E140" i="12"/>
  <c r="J140" i="12" s="1"/>
  <c r="F139" i="12"/>
  <c r="H139" i="12"/>
  <c r="G139" i="12"/>
  <c r="H138" i="8"/>
  <c r="G138" i="8"/>
  <c r="J138" i="8"/>
  <c r="E139" i="8"/>
  <c r="F138" i="8"/>
  <c r="I138" i="8"/>
  <c r="C137" i="10"/>
  <c r="B138" i="10"/>
  <c r="G137" i="10"/>
  <c r="D137" i="10"/>
  <c r="E137" i="10"/>
  <c r="F137" i="10"/>
  <c r="E138" i="4"/>
  <c r="B139" i="4"/>
  <c r="G138" i="4" l="1"/>
  <c r="D138" i="4"/>
  <c r="F138" i="4" s="1"/>
  <c r="F139" i="8"/>
  <c r="I139" i="8"/>
  <c r="E140" i="8"/>
  <c r="H139" i="8"/>
  <c r="J139" i="8"/>
  <c r="G139" i="8"/>
  <c r="G140" i="12"/>
  <c r="E141" i="12"/>
  <c r="J141" i="12" s="1"/>
  <c r="I140" i="12"/>
  <c r="H140" i="12"/>
  <c r="F140" i="12"/>
  <c r="G138" i="10"/>
  <c r="F138" i="10"/>
  <c r="D138" i="10"/>
  <c r="B139" i="10"/>
  <c r="C138" i="10"/>
  <c r="E138" i="10"/>
  <c r="B140" i="4"/>
  <c r="C139" i="4"/>
  <c r="D139" i="4" s="1"/>
  <c r="F139" i="4" s="1"/>
  <c r="E139" i="4"/>
  <c r="G139" i="4" l="1"/>
  <c r="D140" i="4"/>
  <c r="E140" i="4"/>
  <c r="F140" i="4" s="1"/>
  <c r="B141" i="4"/>
  <c r="C140" i="4"/>
  <c r="H140" i="8"/>
  <c r="G140" i="8"/>
  <c r="J140" i="8"/>
  <c r="E141" i="8"/>
  <c r="I140" i="8"/>
  <c r="F140" i="8"/>
  <c r="F139" i="10"/>
  <c r="D139" i="10"/>
  <c r="B140" i="10"/>
  <c r="C139" i="10"/>
  <c r="G139" i="10"/>
  <c r="E139" i="10"/>
  <c r="F141" i="12"/>
  <c r="E142" i="12"/>
  <c r="J142" i="12" s="1"/>
  <c r="G141" i="12"/>
  <c r="I141" i="12"/>
  <c r="H141" i="12"/>
  <c r="G140" i="4" l="1"/>
  <c r="F141" i="8"/>
  <c r="I141" i="8"/>
  <c r="G141" i="8"/>
  <c r="E142" i="8"/>
  <c r="H141" i="8"/>
  <c r="J141" i="8"/>
  <c r="B142" i="4"/>
  <c r="C141" i="4"/>
  <c r="D141" i="4"/>
  <c r="F141" i="4"/>
  <c r="G141" i="4" s="1"/>
  <c r="E141" i="4"/>
  <c r="D140" i="10"/>
  <c r="C140" i="10"/>
  <c r="B141" i="10"/>
  <c r="G140" i="10"/>
  <c r="E140" i="10"/>
  <c r="F140" i="10"/>
  <c r="F142" i="12"/>
  <c r="E143" i="12"/>
  <c r="J143" i="12" s="1"/>
  <c r="I142" i="12"/>
  <c r="G142" i="12"/>
  <c r="H142" i="12"/>
  <c r="C141" i="10" l="1"/>
  <c r="B142" i="10"/>
  <c r="G141" i="10"/>
  <c r="F141" i="10"/>
  <c r="D141" i="10"/>
  <c r="E141" i="10"/>
  <c r="I143" i="12"/>
  <c r="F143" i="12"/>
  <c r="E144" i="12"/>
  <c r="J144" i="12" s="1"/>
  <c r="G143" i="12"/>
  <c r="H143" i="12"/>
  <c r="D142" i="4"/>
  <c r="E142" i="4"/>
  <c r="F142" i="4"/>
  <c r="B143" i="4"/>
  <c r="C142" i="4"/>
  <c r="G142" i="4" s="1"/>
  <c r="H142" i="8"/>
  <c r="G142" i="8"/>
  <c r="J142" i="8"/>
  <c r="E143" i="8"/>
  <c r="F142" i="8"/>
  <c r="I142" i="8"/>
  <c r="F143" i="8" l="1"/>
  <c r="I143" i="8"/>
  <c r="E144" i="8"/>
  <c r="H143" i="8"/>
  <c r="J143" i="8"/>
  <c r="G143" i="8"/>
  <c r="B144" i="4"/>
  <c r="C143" i="4"/>
  <c r="D143" i="4" s="1"/>
  <c r="F143" i="4" s="1"/>
  <c r="E143" i="4"/>
  <c r="G144" i="12"/>
  <c r="F144" i="12"/>
  <c r="E145" i="12"/>
  <c r="J145" i="12" s="1"/>
  <c r="I144" i="12"/>
  <c r="H144" i="12"/>
  <c r="G142" i="10"/>
  <c r="F142" i="10"/>
  <c r="B143" i="10"/>
  <c r="E142" i="10"/>
  <c r="D142" i="10"/>
  <c r="C142" i="10"/>
  <c r="G143" i="4" l="1"/>
  <c r="F143" i="10"/>
  <c r="D143" i="10"/>
  <c r="C143" i="10"/>
  <c r="G143" i="10"/>
  <c r="B144" i="10"/>
  <c r="E143" i="10"/>
  <c r="F145" i="12"/>
  <c r="E146" i="12"/>
  <c r="J146" i="12" s="1"/>
  <c r="G145" i="12"/>
  <c r="I145" i="12"/>
  <c r="H145" i="12"/>
  <c r="E144" i="4"/>
  <c r="B145" i="4"/>
  <c r="C144" i="4"/>
  <c r="D144" i="4" s="1"/>
  <c r="H144" i="8"/>
  <c r="G144" i="8"/>
  <c r="J144" i="8"/>
  <c r="E145" i="8"/>
  <c r="I144" i="8"/>
  <c r="F144" i="8"/>
  <c r="F144" i="4" l="1"/>
  <c r="G144" i="4"/>
  <c r="D144" i="10"/>
  <c r="C144" i="10"/>
  <c r="B145" i="10"/>
  <c r="G144" i="10"/>
  <c r="E144" i="10"/>
  <c r="F144" i="10"/>
  <c r="F145" i="8"/>
  <c r="I145" i="8"/>
  <c r="G145" i="8"/>
  <c r="J145" i="8"/>
  <c r="E146" i="8"/>
  <c r="H145" i="8"/>
  <c r="B146" i="4"/>
  <c r="C145" i="4"/>
  <c r="E145" i="4"/>
  <c r="G146" i="12"/>
  <c r="F146" i="12"/>
  <c r="E147" i="12"/>
  <c r="J147" i="12" s="1"/>
  <c r="I146" i="12"/>
  <c r="H146" i="12"/>
  <c r="D145" i="4" l="1"/>
  <c r="F145" i="4" s="1"/>
  <c r="G145" i="4" s="1"/>
  <c r="C146" i="4" s="1"/>
  <c r="E146" i="4"/>
  <c r="B147" i="4"/>
  <c r="I147" i="12"/>
  <c r="G147" i="12"/>
  <c r="F147" i="12"/>
  <c r="H147" i="12"/>
  <c r="E148" i="12"/>
  <c r="J148" i="12" s="1"/>
  <c r="H146" i="8"/>
  <c r="G146" i="8"/>
  <c r="J146" i="8"/>
  <c r="E147" i="8"/>
  <c r="F146" i="8"/>
  <c r="I146" i="8"/>
  <c r="C145" i="10"/>
  <c r="B146" i="10"/>
  <c r="G145" i="10"/>
  <c r="D145" i="10"/>
  <c r="F145" i="10"/>
  <c r="E145" i="10"/>
  <c r="D146" i="4" l="1"/>
  <c r="F146" i="4" s="1"/>
  <c r="G146" i="4"/>
  <c r="C147" i="4" s="1"/>
  <c r="B148" i="4"/>
  <c r="E147" i="4"/>
  <c r="G146" i="10"/>
  <c r="F146" i="10"/>
  <c r="D146" i="10"/>
  <c r="C146" i="10"/>
  <c r="E146" i="10"/>
  <c r="B147" i="10"/>
  <c r="F147" i="8"/>
  <c r="I147" i="8"/>
  <c r="E148" i="8"/>
  <c r="H147" i="8"/>
  <c r="J147" i="8"/>
  <c r="G147" i="8"/>
  <c r="G148" i="12"/>
  <c r="I148" i="12"/>
  <c r="F148" i="12"/>
  <c r="E149" i="12"/>
  <c r="J149" i="12" s="1"/>
  <c r="H148" i="12"/>
  <c r="D147" i="4" l="1"/>
  <c r="F147" i="4" s="1"/>
  <c r="G147" i="4" s="1"/>
  <c r="C148" i="4" s="1"/>
  <c r="H148" i="8"/>
  <c r="G148" i="8"/>
  <c r="J148" i="8"/>
  <c r="E149" i="8"/>
  <c r="I148" i="8"/>
  <c r="F148" i="8"/>
  <c r="E148" i="4"/>
  <c r="B149" i="4"/>
  <c r="F149" i="12"/>
  <c r="E150" i="12"/>
  <c r="J150" i="12" s="1"/>
  <c r="I149" i="12"/>
  <c r="G149" i="12"/>
  <c r="H149" i="12"/>
  <c r="F147" i="10"/>
  <c r="D147" i="10"/>
  <c r="B148" i="10"/>
  <c r="C147" i="10"/>
  <c r="G147" i="10"/>
  <c r="E147" i="10"/>
  <c r="D148" i="4" l="1"/>
  <c r="F148" i="4" s="1"/>
  <c r="G148" i="4" s="1"/>
  <c r="C149" i="4" s="1"/>
  <c r="I150" i="12"/>
  <c r="G150" i="12"/>
  <c r="E151" i="12"/>
  <c r="J151" i="12" s="1"/>
  <c r="F150" i="12"/>
  <c r="H150" i="12"/>
  <c r="B150" i="4"/>
  <c r="E149" i="4"/>
  <c r="D148" i="10"/>
  <c r="C148" i="10"/>
  <c r="B149" i="10"/>
  <c r="E148" i="10"/>
  <c r="F148" i="10"/>
  <c r="G148" i="10"/>
  <c r="F149" i="8"/>
  <c r="I149" i="8"/>
  <c r="G149" i="8"/>
  <c r="E150" i="8"/>
  <c r="H149" i="8"/>
  <c r="J149" i="8"/>
  <c r="D149" i="4" l="1"/>
  <c r="F149" i="4" s="1"/>
  <c r="G149" i="4" s="1"/>
  <c r="C150" i="4" s="1"/>
  <c r="H150" i="8"/>
  <c r="G150" i="8"/>
  <c r="J150" i="8"/>
  <c r="E151" i="8"/>
  <c r="F150" i="8"/>
  <c r="I150" i="8"/>
  <c r="C149" i="10"/>
  <c r="B150" i="10"/>
  <c r="G149" i="10"/>
  <c r="F149" i="10"/>
  <c r="D149" i="10"/>
  <c r="E149" i="10"/>
  <c r="E150" i="4"/>
  <c r="B151" i="4"/>
  <c r="I151" i="12"/>
  <c r="G151" i="12"/>
  <c r="E152" i="12"/>
  <c r="J152" i="12" s="1"/>
  <c r="F151" i="12"/>
  <c r="H151" i="12"/>
  <c r="D150" i="4" l="1"/>
  <c r="F150" i="4" s="1"/>
  <c r="G150" i="4" s="1"/>
  <c r="C151" i="4" s="1"/>
  <c r="B152" i="4"/>
  <c r="E151" i="4"/>
  <c r="G152" i="12"/>
  <c r="I152" i="12"/>
  <c r="E153" i="12"/>
  <c r="J153" i="12" s="1"/>
  <c r="F152" i="12"/>
  <c r="H152" i="12"/>
  <c r="G150" i="10"/>
  <c r="F150" i="10"/>
  <c r="C150" i="10"/>
  <c r="E150" i="10"/>
  <c r="B151" i="10"/>
  <c r="D150" i="10"/>
  <c r="F151" i="8"/>
  <c r="I151" i="8"/>
  <c r="E152" i="8"/>
  <c r="H151" i="8"/>
  <c r="J151" i="8"/>
  <c r="G151" i="8"/>
  <c r="D151" i="4" l="1"/>
  <c r="F151" i="4" s="1"/>
  <c r="G151" i="4" s="1"/>
  <c r="C152" i="4" s="1"/>
  <c r="H152" i="8"/>
  <c r="G152" i="8"/>
  <c r="J152" i="8"/>
  <c r="E153" i="8"/>
  <c r="I152" i="8"/>
  <c r="F152" i="8"/>
  <c r="F151" i="10"/>
  <c r="D151" i="10"/>
  <c r="C151" i="10"/>
  <c r="G151" i="10"/>
  <c r="B152" i="10"/>
  <c r="E151" i="10"/>
  <c r="E152" i="4"/>
  <c r="B153" i="4"/>
  <c r="F153" i="12"/>
  <c r="E154" i="12"/>
  <c r="J154" i="12" s="1"/>
  <c r="I153" i="12"/>
  <c r="G153" i="12"/>
  <c r="H153" i="12"/>
  <c r="D152" i="4" l="1"/>
  <c r="F152" i="4" s="1"/>
  <c r="G152" i="4" s="1"/>
  <c r="C153" i="4" s="1"/>
  <c r="D152" i="10"/>
  <c r="C152" i="10"/>
  <c r="B153" i="10"/>
  <c r="G152" i="10"/>
  <c r="E152" i="10"/>
  <c r="F152" i="10"/>
  <c r="B154" i="4"/>
  <c r="E153" i="4"/>
  <c r="E155" i="12"/>
  <c r="J155" i="12" s="1"/>
  <c r="I154" i="12"/>
  <c r="F154" i="12"/>
  <c r="G154" i="12"/>
  <c r="H154" i="12"/>
  <c r="F153" i="8"/>
  <c r="I153" i="8"/>
  <c r="G153" i="8"/>
  <c r="J153" i="8"/>
  <c r="E154" i="8"/>
  <c r="H153" i="8"/>
  <c r="D153" i="4" l="1"/>
  <c r="F153" i="4" s="1"/>
  <c r="G153" i="4" s="1"/>
  <c r="C154" i="4" s="1"/>
  <c r="H154" i="8"/>
  <c r="G154" i="8"/>
  <c r="J154" i="8"/>
  <c r="E155" i="8"/>
  <c r="F154" i="8"/>
  <c r="I154" i="8"/>
  <c r="I155" i="12"/>
  <c r="E156" i="12"/>
  <c r="J156" i="12" s="1"/>
  <c r="G155" i="12"/>
  <c r="F155" i="12"/>
  <c r="H155" i="12"/>
  <c r="E154" i="4"/>
  <c r="B155" i="4"/>
  <c r="C153" i="10"/>
  <c r="B154" i="10"/>
  <c r="G153" i="10"/>
  <c r="F153" i="10"/>
  <c r="E153" i="10"/>
  <c r="D153" i="10"/>
  <c r="D154" i="4" l="1"/>
  <c r="F154" i="4" s="1"/>
  <c r="G154" i="4"/>
  <c r="C155" i="4" s="1"/>
  <c r="B156" i="4"/>
  <c r="E155" i="4"/>
  <c r="G154" i="10"/>
  <c r="F154" i="10"/>
  <c r="D154" i="10"/>
  <c r="C154" i="10"/>
  <c r="B155" i="10"/>
  <c r="E154" i="10"/>
  <c r="G156" i="12"/>
  <c r="E157" i="12"/>
  <c r="J157" i="12" s="1"/>
  <c r="F156" i="12"/>
  <c r="H156" i="12"/>
  <c r="I156" i="12"/>
  <c r="F155" i="8"/>
  <c r="I155" i="8"/>
  <c r="E156" i="8"/>
  <c r="H155" i="8"/>
  <c r="J155" i="8"/>
  <c r="G155" i="8"/>
  <c r="D155" i="4" l="1"/>
  <c r="F155" i="4" s="1"/>
  <c r="G155" i="4" s="1"/>
  <c r="C156" i="4" s="1"/>
  <c r="H156" i="8"/>
  <c r="G156" i="8"/>
  <c r="J156" i="8"/>
  <c r="E157" i="8"/>
  <c r="I156" i="8"/>
  <c r="F156" i="8"/>
  <c r="E156" i="4"/>
  <c r="B157" i="4"/>
  <c r="F157" i="12"/>
  <c r="E158" i="12"/>
  <c r="J158" i="12" s="1"/>
  <c r="I157" i="12"/>
  <c r="H157" i="12"/>
  <c r="G157" i="12"/>
  <c r="F155" i="10"/>
  <c r="D155" i="10"/>
  <c r="B156" i="10"/>
  <c r="G155" i="10"/>
  <c r="E155" i="10"/>
  <c r="C155" i="10"/>
  <c r="D156" i="4" l="1"/>
  <c r="F156" i="4" s="1"/>
  <c r="G156" i="4"/>
  <c r="C157" i="4" s="1"/>
  <c r="B158" i="4"/>
  <c r="E157" i="4"/>
  <c r="D156" i="10"/>
  <c r="C156" i="10"/>
  <c r="B157" i="10"/>
  <c r="E156" i="10"/>
  <c r="F156" i="10"/>
  <c r="G156" i="10"/>
  <c r="F158" i="12"/>
  <c r="E159" i="12"/>
  <c r="J159" i="12" s="1"/>
  <c r="G158" i="12"/>
  <c r="I158" i="12"/>
  <c r="H158" i="12"/>
  <c r="F157" i="8"/>
  <c r="I157" i="8"/>
  <c r="G157" i="8"/>
  <c r="E158" i="8"/>
  <c r="H157" i="8"/>
  <c r="J157" i="8"/>
  <c r="D157" i="4" l="1"/>
  <c r="F157" i="4" s="1"/>
  <c r="G157" i="4" s="1"/>
  <c r="C158" i="4" s="1"/>
  <c r="C157" i="10"/>
  <c r="B158" i="10"/>
  <c r="G157" i="10"/>
  <c r="F157" i="10"/>
  <c r="E157" i="10"/>
  <c r="D157" i="10"/>
  <c r="E158" i="4"/>
  <c r="B159" i="4"/>
  <c r="H158" i="8"/>
  <c r="G158" i="8"/>
  <c r="J158" i="8"/>
  <c r="E159" i="8"/>
  <c r="F158" i="8"/>
  <c r="I158" i="8"/>
  <c r="I159" i="12"/>
  <c r="F159" i="12"/>
  <c r="E160" i="12"/>
  <c r="J160" i="12" s="1"/>
  <c r="G159" i="12"/>
  <c r="H159" i="12"/>
  <c r="D158" i="4" l="1"/>
  <c r="F158" i="4" s="1"/>
  <c r="G158" i="4" s="1"/>
  <c r="C159" i="4" s="1"/>
  <c r="G158" i="10"/>
  <c r="F158" i="10"/>
  <c r="C158" i="10"/>
  <c r="D158" i="10"/>
  <c r="E158" i="10"/>
  <c r="B159" i="10"/>
  <c r="B160" i="4"/>
  <c r="E159" i="4"/>
  <c r="G160" i="12"/>
  <c r="F160" i="12"/>
  <c r="E161" i="12"/>
  <c r="J161" i="12" s="1"/>
  <c r="I160" i="12"/>
  <c r="H160" i="12"/>
  <c r="F159" i="8"/>
  <c r="I159" i="8"/>
  <c r="E160" i="8"/>
  <c r="H159" i="8"/>
  <c r="J159" i="8"/>
  <c r="G159" i="8"/>
  <c r="D159" i="4" l="1"/>
  <c r="F159" i="4" s="1"/>
  <c r="G159" i="4" s="1"/>
  <c r="C160" i="4" s="1"/>
  <c r="H160" i="8"/>
  <c r="G160" i="8"/>
  <c r="J160" i="8"/>
  <c r="E161" i="8"/>
  <c r="I160" i="8"/>
  <c r="F160" i="8"/>
  <c r="F159" i="10"/>
  <c r="D159" i="10"/>
  <c r="C159" i="10"/>
  <c r="B160" i="10"/>
  <c r="E159" i="10"/>
  <c r="G159" i="10"/>
  <c r="F161" i="12"/>
  <c r="E162" i="12"/>
  <c r="J162" i="12" s="1"/>
  <c r="G161" i="12"/>
  <c r="I161" i="12"/>
  <c r="H161" i="12"/>
  <c r="E160" i="4"/>
  <c r="B161" i="4"/>
  <c r="D160" i="4" l="1"/>
  <c r="F160" i="4" s="1"/>
  <c r="G160" i="4" s="1"/>
  <c r="C161" i="4" s="1"/>
  <c r="G162" i="12"/>
  <c r="F162" i="12"/>
  <c r="I162" i="12"/>
  <c r="E163" i="12"/>
  <c r="J163" i="12" s="1"/>
  <c r="H162" i="12"/>
  <c r="D160" i="10"/>
  <c r="C160" i="10"/>
  <c r="B161" i="10"/>
  <c r="G160" i="10"/>
  <c r="E160" i="10"/>
  <c r="F160" i="10"/>
  <c r="B162" i="4"/>
  <c r="E161" i="4"/>
  <c r="F161" i="8"/>
  <c r="I161" i="8"/>
  <c r="G161" i="8"/>
  <c r="E162" i="8"/>
  <c r="J161" i="8"/>
  <c r="H161" i="8"/>
  <c r="D161" i="4" l="1"/>
  <c r="F161" i="4" s="1"/>
  <c r="G161" i="4" s="1"/>
  <c r="C162" i="4" s="1"/>
  <c r="E162" i="4"/>
  <c r="B163" i="4"/>
  <c r="C161" i="10"/>
  <c r="B162" i="10"/>
  <c r="G161" i="10"/>
  <c r="E161" i="10"/>
  <c r="D161" i="10"/>
  <c r="F161" i="10"/>
  <c r="I163" i="12"/>
  <c r="G163" i="12"/>
  <c r="F163" i="12"/>
  <c r="E164" i="12"/>
  <c r="J164" i="12" s="1"/>
  <c r="H163" i="12"/>
  <c r="H162" i="8"/>
  <c r="G162" i="8"/>
  <c r="J162" i="8"/>
  <c r="E163" i="8"/>
  <c r="F162" i="8"/>
  <c r="I162" i="8"/>
  <c r="D162" i="4" l="1"/>
  <c r="F162" i="4" s="1"/>
  <c r="G162" i="4" s="1"/>
  <c r="C163" i="4" s="1"/>
  <c r="B164" i="4"/>
  <c r="E163" i="4"/>
  <c r="F163" i="8"/>
  <c r="I163" i="8"/>
  <c r="E164" i="8"/>
  <c r="H163" i="8"/>
  <c r="J163" i="8"/>
  <c r="G163" i="8"/>
  <c r="G164" i="12"/>
  <c r="I164" i="12"/>
  <c r="F164" i="12"/>
  <c r="H164" i="12"/>
  <c r="E165" i="12"/>
  <c r="J165" i="12" s="1"/>
  <c r="G162" i="10"/>
  <c r="F162" i="10"/>
  <c r="D162" i="10"/>
  <c r="C162" i="10"/>
  <c r="B163" i="10"/>
  <c r="E162" i="10"/>
  <c r="D163" i="4" l="1"/>
  <c r="F163" i="4" s="1"/>
  <c r="G163" i="4" s="1"/>
  <c r="C164" i="4" s="1"/>
  <c r="F165" i="12"/>
  <c r="E166" i="12"/>
  <c r="J166" i="12" s="1"/>
  <c r="I165" i="12"/>
  <c r="G165" i="12"/>
  <c r="H165" i="12"/>
  <c r="H164" i="8"/>
  <c r="G164" i="8"/>
  <c r="J164" i="8"/>
  <c r="E165" i="8"/>
  <c r="I164" i="8"/>
  <c r="F164" i="8"/>
  <c r="E164" i="4"/>
  <c r="B165" i="4"/>
  <c r="F163" i="10"/>
  <c r="D163" i="10"/>
  <c r="B164" i="10"/>
  <c r="C163" i="10"/>
  <c r="G163" i="10"/>
  <c r="E163" i="10"/>
  <c r="D164" i="4" l="1"/>
  <c r="F164" i="4" s="1"/>
  <c r="G164" i="4"/>
  <c r="C165" i="4" s="1"/>
  <c r="F165" i="8"/>
  <c r="I165" i="8"/>
  <c r="G165" i="8"/>
  <c r="E166" i="8"/>
  <c r="H165" i="8"/>
  <c r="J165" i="8"/>
  <c r="I166" i="12"/>
  <c r="G166" i="12"/>
  <c r="E167" i="12"/>
  <c r="J167" i="12" s="1"/>
  <c r="F166" i="12"/>
  <c r="H166" i="12"/>
  <c r="D164" i="10"/>
  <c r="C164" i="10"/>
  <c r="B165" i="10"/>
  <c r="F164" i="10"/>
  <c r="E164" i="10"/>
  <c r="G164" i="10"/>
  <c r="B166" i="4"/>
  <c r="E165" i="4"/>
  <c r="D165" i="4" l="1"/>
  <c r="F165" i="4"/>
  <c r="G165" i="4" s="1"/>
  <c r="C166" i="4" s="1"/>
  <c r="I167" i="12"/>
  <c r="G167" i="12"/>
  <c r="E168" i="12"/>
  <c r="J168" i="12" s="1"/>
  <c r="H167" i="12"/>
  <c r="F167" i="12"/>
  <c r="E166" i="4"/>
  <c r="B167" i="4"/>
  <c r="C165" i="10"/>
  <c r="B166" i="10"/>
  <c r="G165" i="10"/>
  <c r="F165" i="10"/>
  <c r="E165" i="10"/>
  <c r="D165" i="10"/>
  <c r="H166" i="8"/>
  <c r="G166" i="8"/>
  <c r="J166" i="8"/>
  <c r="E167" i="8"/>
  <c r="F166" i="8"/>
  <c r="I166" i="8"/>
  <c r="D166" i="4" l="1"/>
  <c r="F166" i="4" s="1"/>
  <c r="G166" i="4" s="1"/>
  <c r="C167" i="4" s="1"/>
  <c r="F167" i="8"/>
  <c r="I167" i="8"/>
  <c r="E168" i="8"/>
  <c r="H167" i="8"/>
  <c r="J167" i="8"/>
  <c r="G167" i="8"/>
  <c r="B168" i="4"/>
  <c r="E167" i="4"/>
  <c r="G166" i="10"/>
  <c r="F166" i="10"/>
  <c r="D166" i="10"/>
  <c r="B167" i="10"/>
  <c r="E166" i="10"/>
  <c r="C166" i="10"/>
  <c r="G168" i="12"/>
  <c r="I168" i="12"/>
  <c r="E169" i="12"/>
  <c r="J169" i="12" s="1"/>
  <c r="F168" i="12"/>
  <c r="H168" i="12"/>
  <c r="D167" i="4" l="1"/>
  <c r="F167" i="4" s="1"/>
  <c r="G167" i="4"/>
  <c r="C168" i="4" s="1"/>
  <c r="F169" i="12"/>
  <c r="E170" i="12"/>
  <c r="J170" i="12" s="1"/>
  <c r="I169" i="12"/>
  <c r="G169" i="12"/>
  <c r="H169" i="12"/>
  <c r="E168" i="4"/>
  <c r="B169" i="4"/>
  <c r="H168" i="8"/>
  <c r="G168" i="8"/>
  <c r="J168" i="8"/>
  <c r="E169" i="8"/>
  <c r="I168" i="8"/>
  <c r="F168" i="8"/>
  <c r="F167" i="10"/>
  <c r="D167" i="10"/>
  <c r="C167" i="10"/>
  <c r="E167" i="10"/>
  <c r="B168" i="10"/>
  <c r="G167" i="10"/>
  <c r="D168" i="4" l="1"/>
  <c r="F168" i="4" s="1"/>
  <c r="G168" i="4" s="1"/>
  <c r="C169" i="4" s="1"/>
  <c r="E171" i="12"/>
  <c r="J171" i="12" s="1"/>
  <c r="I170" i="12"/>
  <c r="G170" i="12"/>
  <c r="H170" i="12"/>
  <c r="F170" i="12"/>
  <c r="B170" i="4"/>
  <c r="E169" i="4"/>
  <c r="D168" i="10"/>
  <c r="C168" i="10"/>
  <c r="B169" i="10"/>
  <c r="G168" i="10"/>
  <c r="F168" i="10"/>
  <c r="E168" i="10"/>
  <c r="F169" i="8"/>
  <c r="I169" i="8"/>
  <c r="G169" i="8"/>
  <c r="J169" i="8"/>
  <c r="E170" i="8"/>
  <c r="H169" i="8"/>
  <c r="D169" i="4" l="1"/>
  <c r="F169" i="4" s="1"/>
  <c r="G169" i="4"/>
  <c r="C170" i="4" s="1"/>
  <c r="I171" i="12"/>
  <c r="E172" i="12"/>
  <c r="J172" i="12" s="1"/>
  <c r="F171" i="12"/>
  <c r="H171" i="12"/>
  <c r="G171" i="12"/>
  <c r="H170" i="8"/>
  <c r="G170" i="8"/>
  <c r="J170" i="8"/>
  <c r="E171" i="8"/>
  <c r="F170" i="8"/>
  <c r="I170" i="8"/>
  <c r="C169" i="10"/>
  <c r="B170" i="10"/>
  <c r="G169" i="10"/>
  <c r="D169" i="10"/>
  <c r="E169" i="10"/>
  <c r="F169" i="10"/>
  <c r="E170" i="4"/>
  <c r="B171" i="4"/>
  <c r="D170" i="4" l="1"/>
  <c r="F170" i="4" s="1"/>
  <c r="G170" i="4" s="1"/>
  <c r="C171" i="4" s="1"/>
  <c r="G170" i="10"/>
  <c r="F170" i="10"/>
  <c r="D170" i="10"/>
  <c r="B171" i="10"/>
  <c r="C170" i="10"/>
  <c r="E170" i="10"/>
  <c r="G172" i="12"/>
  <c r="E173" i="12"/>
  <c r="J173" i="12" s="1"/>
  <c r="I172" i="12"/>
  <c r="F172" i="12"/>
  <c r="H172" i="12"/>
  <c r="F171" i="8"/>
  <c r="I171" i="8"/>
  <c r="E172" i="8"/>
  <c r="H171" i="8"/>
  <c r="J171" i="8"/>
  <c r="G171" i="8"/>
  <c r="B172" i="4"/>
  <c r="E171" i="4"/>
  <c r="D171" i="4" l="1"/>
  <c r="F171" i="4" s="1"/>
  <c r="G171" i="4" s="1"/>
  <c r="C172" i="4" s="1"/>
  <c r="H172" i="8"/>
  <c r="G172" i="8"/>
  <c r="J172" i="8"/>
  <c r="E173" i="8"/>
  <c r="I172" i="8"/>
  <c r="F172" i="8"/>
  <c r="E172" i="4"/>
  <c r="B173" i="4"/>
  <c r="F173" i="12"/>
  <c r="E174" i="12"/>
  <c r="J174" i="12" s="1"/>
  <c r="G173" i="12"/>
  <c r="H173" i="12"/>
  <c r="I173" i="12"/>
  <c r="F171" i="10"/>
  <c r="D171" i="10"/>
  <c r="B172" i="10"/>
  <c r="C171" i="10"/>
  <c r="E171" i="10"/>
  <c r="G171" i="10"/>
  <c r="D172" i="4" l="1"/>
  <c r="F172" i="4" s="1"/>
  <c r="G172" i="4"/>
  <c r="C173" i="4" s="1"/>
  <c r="B174" i="4"/>
  <c r="E173" i="4"/>
  <c r="D172" i="10"/>
  <c r="C172" i="10"/>
  <c r="B173" i="10"/>
  <c r="G172" i="10"/>
  <c r="E172" i="10"/>
  <c r="F172" i="10"/>
  <c r="F174" i="12"/>
  <c r="E175" i="12"/>
  <c r="J175" i="12" s="1"/>
  <c r="I174" i="12"/>
  <c r="H174" i="12"/>
  <c r="G174" i="12"/>
  <c r="F173" i="8"/>
  <c r="I173" i="8"/>
  <c r="G173" i="8"/>
  <c r="E174" i="8"/>
  <c r="H173" i="8"/>
  <c r="J173" i="8"/>
  <c r="D173" i="4" l="1"/>
  <c r="F173" i="4" s="1"/>
  <c r="G173" i="4" s="1"/>
  <c r="C174" i="4" s="1"/>
  <c r="C173" i="10"/>
  <c r="B174" i="10"/>
  <c r="G173" i="10"/>
  <c r="F173" i="10"/>
  <c r="D173" i="10"/>
  <c r="E173" i="10"/>
  <c r="E174" i="4"/>
  <c r="B175" i="4"/>
  <c r="H174" i="8"/>
  <c r="G174" i="8"/>
  <c r="J174" i="8"/>
  <c r="E175" i="8"/>
  <c r="F174" i="8"/>
  <c r="I174" i="8"/>
  <c r="I175" i="12"/>
  <c r="F175" i="12"/>
  <c r="E176" i="12"/>
  <c r="J176" i="12" s="1"/>
  <c r="G175" i="12"/>
  <c r="H175" i="12"/>
  <c r="D174" i="4" l="1"/>
  <c r="F174" i="4" s="1"/>
  <c r="G174" i="4" s="1"/>
  <c r="C175" i="4" s="1"/>
  <c r="G174" i="10"/>
  <c r="F174" i="10"/>
  <c r="B175" i="10"/>
  <c r="C174" i="10"/>
  <c r="E174" i="10"/>
  <c r="D174" i="10"/>
  <c r="G176" i="12"/>
  <c r="F176" i="12"/>
  <c r="E177" i="12"/>
  <c r="J177" i="12" s="1"/>
  <c r="I176" i="12"/>
  <c r="H176" i="12"/>
  <c r="B176" i="4"/>
  <c r="E175" i="4"/>
  <c r="F175" i="8"/>
  <c r="I175" i="8"/>
  <c r="E176" i="8"/>
  <c r="H175" i="8"/>
  <c r="J175" i="8"/>
  <c r="G175" i="8"/>
  <c r="D175" i="4" l="1"/>
  <c r="F175" i="4" s="1"/>
  <c r="G175" i="4"/>
  <c r="H176" i="8"/>
  <c r="G176" i="8"/>
  <c r="J176" i="8"/>
  <c r="E177" i="8"/>
  <c r="I176" i="8"/>
  <c r="F176" i="8"/>
  <c r="E176" i="4"/>
  <c r="B177" i="4"/>
  <c r="C176" i="4"/>
  <c r="D176" i="4" s="1"/>
  <c r="F177" i="12"/>
  <c r="E178" i="12"/>
  <c r="J178" i="12" s="1"/>
  <c r="G177" i="12"/>
  <c r="I177" i="12"/>
  <c r="H177" i="12"/>
  <c r="F175" i="10"/>
  <c r="D175" i="10"/>
  <c r="C175" i="10"/>
  <c r="G175" i="10"/>
  <c r="E175" i="10"/>
  <c r="B176" i="10"/>
  <c r="F176" i="4" l="1"/>
  <c r="G176" i="4"/>
  <c r="C177" i="4" s="1"/>
  <c r="B178" i="4"/>
  <c r="E177" i="4"/>
  <c r="G178" i="12"/>
  <c r="F178" i="12"/>
  <c r="E179" i="12"/>
  <c r="J179" i="12" s="1"/>
  <c r="H178" i="12"/>
  <c r="I178" i="12"/>
  <c r="D176" i="10"/>
  <c r="C176" i="10"/>
  <c r="B177" i="10"/>
  <c r="G176" i="10"/>
  <c r="E176" i="10"/>
  <c r="F176" i="10"/>
  <c r="F177" i="8"/>
  <c r="I177" i="8"/>
  <c r="G177" i="8"/>
  <c r="J177" i="8"/>
  <c r="E178" i="8"/>
  <c r="H177" i="8"/>
  <c r="D177" i="4" l="1"/>
  <c r="F177" i="4" s="1"/>
  <c r="G177" i="4" s="1"/>
  <c r="C178" i="4" s="1"/>
  <c r="E178" i="4"/>
  <c r="B179" i="4"/>
  <c r="I179" i="12"/>
  <c r="G179" i="12"/>
  <c r="F179" i="12"/>
  <c r="H179" i="12"/>
  <c r="E180" i="12"/>
  <c r="J180" i="12" s="1"/>
  <c r="C177" i="10"/>
  <c r="B178" i="10"/>
  <c r="G177" i="10"/>
  <c r="D177" i="10"/>
  <c r="F177" i="10"/>
  <c r="E177" i="10"/>
  <c r="H178" i="8"/>
  <c r="G178" i="8"/>
  <c r="J178" i="8"/>
  <c r="E179" i="8"/>
  <c r="F178" i="8"/>
  <c r="I178" i="8"/>
  <c r="D178" i="4" l="1"/>
  <c r="F178" i="4" s="1"/>
  <c r="G178" i="4"/>
  <c r="C179" i="4" s="1"/>
  <c r="B180" i="4"/>
  <c r="E179" i="4"/>
  <c r="F179" i="8"/>
  <c r="I179" i="8"/>
  <c r="E180" i="8"/>
  <c r="H179" i="8"/>
  <c r="J179" i="8"/>
  <c r="G179" i="8"/>
  <c r="G178" i="10"/>
  <c r="F178" i="10"/>
  <c r="D178" i="10"/>
  <c r="C178" i="10"/>
  <c r="B179" i="10"/>
  <c r="E178" i="10"/>
  <c r="G180" i="12"/>
  <c r="I180" i="12"/>
  <c r="F180" i="12"/>
  <c r="E181" i="12"/>
  <c r="J181" i="12" s="1"/>
  <c r="H180" i="12"/>
  <c r="D179" i="4" l="1"/>
  <c r="F179" i="4" s="1"/>
  <c r="G179" i="4" s="1"/>
  <c r="C180" i="4" s="1"/>
  <c r="F181" i="12"/>
  <c r="E182" i="12"/>
  <c r="J182" i="12" s="1"/>
  <c r="I181" i="12"/>
  <c r="G181" i="12"/>
  <c r="H181" i="12"/>
  <c r="F179" i="10"/>
  <c r="D179" i="10"/>
  <c r="B180" i="10"/>
  <c r="C179" i="10"/>
  <c r="G179" i="10"/>
  <c r="E179" i="10"/>
  <c r="H180" i="8"/>
  <c r="G180" i="8"/>
  <c r="J180" i="8"/>
  <c r="E181" i="8"/>
  <c r="I180" i="8"/>
  <c r="F180" i="8"/>
  <c r="E180" i="4"/>
  <c r="B181" i="4"/>
  <c r="D180" i="4" l="1"/>
  <c r="F180" i="4" s="1"/>
  <c r="G180" i="4" s="1"/>
  <c r="C181" i="4" s="1"/>
  <c r="D180" i="10"/>
  <c r="C180" i="10"/>
  <c r="B181" i="10"/>
  <c r="E180" i="10"/>
  <c r="F180" i="10"/>
  <c r="G180" i="10"/>
  <c r="I182" i="12"/>
  <c r="G182" i="12"/>
  <c r="H182" i="12"/>
  <c r="E183" i="12"/>
  <c r="J183" i="12" s="1"/>
  <c r="F182" i="12"/>
  <c r="B182" i="4"/>
  <c r="E181" i="4"/>
  <c r="F181" i="8"/>
  <c r="I181" i="8"/>
  <c r="G181" i="8"/>
  <c r="E182" i="8"/>
  <c r="H181" i="8"/>
  <c r="J181" i="8"/>
  <c r="D181" i="4" l="1"/>
  <c r="F181" i="4" s="1"/>
  <c r="G181" i="4" s="1"/>
  <c r="C182" i="4" s="1"/>
  <c r="E182" i="4"/>
  <c r="B183" i="4"/>
  <c r="H182" i="8"/>
  <c r="G182" i="8"/>
  <c r="J182" i="8"/>
  <c r="E183" i="8"/>
  <c r="F182" i="8"/>
  <c r="I182" i="8"/>
  <c r="I183" i="12"/>
  <c r="G183" i="12"/>
  <c r="E184" i="12"/>
  <c r="J184" i="12" s="1"/>
  <c r="F183" i="12"/>
  <c r="H183" i="12"/>
  <c r="C181" i="10"/>
  <c r="B182" i="10"/>
  <c r="G181" i="10"/>
  <c r="F181" i="10"/>
  <c r="D181" i="10"/>
  <c r="E181" i="10"/>
  <c r="D182" i="4" l="1"/>
  <c r="F182" i="4" s="1"/>
  <c r="G182" i="4" s="1"/>
  <c r="C183" i="4" s="1"/>
  <c r="B184" i="4"/>
  <c r="E183" i="4"/>
  <c r="F183" i="8"/>
  <c r="I183" i="8"/>
  <c r="E184" i="8"/>
  <c r="H183" i="8"/>
  <c r="J183" i="8"/>
  <c r="G183" i="8"/>
  <c r="G182" i="10"/>
  <c r="F182" i="10"/>
  <c r="C182" i="10"/>
  <c r="D182" i="10"/>
  <c r="E182" i="10"/>
  <c r="B183" i="10"/>
  <c r="G184" i="12"/>
  <c r="I184" i="12"/>
  <c r="E185" i="12"/>
  <c r="J185" i="12" s="1"/>
  <c r="F184" i="12"/>
  <c r="H184" i="12"/>
  <c r="D183" i="4" l="1"/>
  <c r="F183" i="4" s="1"/>
  <c r="G183" i="4" s="1"/>
  <c r="C184" i="4" s="1"/>
  <c r="H184" i="8"/>
  <c r="G184" i="8"/>
  <c r="J184" i="8"/>
  <c r="E185" i="8"/>
  <c r="I184" i="8"/>
  <c r="F184" i="8"/>
  <c r="E184" i="4"/>
  <c r="B185" i="4"/>
  <c r="F183" i="10"/>
  <c r="D183" i="10"/>
  <c r="C183" i="10"/>
  <c r="G183" i="10"/>
  <c r="B184" i="10"/>
  <c r="E183" i="10"/>
  <c r="F185" i="12"/>
  <c r="E186" i="12"/>
  <c r="J186" i="12" s="1"/>
  <c r="I185" i="12"/>
  <c r="G185" i="12"/>
  <c r="H185" i="12"/>
  <c r="D184" i="4" l="1"/>
  <c r="F184" i="4" s="1"/>
  <c r="G184" i="4" s="1"/>
  <c r="C185" i="4" s="1"/>
  <c r="D184" i="10"/>
  <c r="C184" i="10"/>
  <c r="B185" i="10"/>
  <c r="G184" i="10"/>
  <c r="E184" i="10"/>
  <c r="F184" i="10"/>
  <c r="B186" i="4"/>
  <c r="E185" i="4"/>
  <c r="I186" i="12"/>
  <c r="F186" i="12"/>
  <c r="H186" i="12"/>
  <c r="E187" i="12"/>
  <c r="J187" i="12" s="1"/>
  <c r="G186" i="12"/>
  <c r="F185" i="8"/>
  <c r="I185" i="8"/>
  <c r="G185" i="8"/>
  <c r="E186" i="8"/>
  <c r="J185" i="8"/>
  <c r="H185" i="8"/>
  <c r="D185" i="4" l="1"/>
  <c r="F185" i="4"/>
  <c r="G185" i="4" s="1"/>
  <c r="C186" i="4" s="1"/>
  <c r="I187" i="12"/>
  <c r="G187" i="12"/>
  <c r="F187" i="12"/>
  <c r="H187" i="12"/>
  <c r="E188" i="12"/>
  <c r="J188" i="12" s="1"/>
  <c r="E186" i="4"/>
  <c r="B187" i="4"/>
  <c r="C185" i="10"/>
  <c r="B186" i="10"/>
  <c r="G185" i="10"/>
  <c r="F185" i="10"/>
  <c r="E185" i="10"/>
  <c r="D185" i="10"/>
  <c r="H186" i="8"/>
  <c r="G186" i="8"/>
  <c r="J186" i="8"/>
  <c r="E187" i="8"/>
  <c r="F186" i="8"/>
  <c r="I186" i="8"/>
  <c r="D186" i="4" l="1"/>
  <c r="F186" i="4" s="1"/>
  <c r="G186" i="4" s="1"/>
  <c r="C187" i="4" s="1"/>
  <c r="G188" i="12"/>
  <c r="E189" i="12"/>
  <c r="J189" i="12" s="1"/>
  <c r="I188" i="12"/>
  <c r="F188" i="12"/>
  <c r="H188" i="12"/>
  <c r="B188" i="4"/>
  <c r="E187" i="4"/>
  <c r="F187" i="8"/>
  <c r="I187" i="8"/>
  <c r="E188" i="8"/>
  <c r="H187" i="8"/>
  <c r="J187" i="8"/>
  <c r="G187" i="8"/>
  <c r="G186" i="10"/>
  <c r="F186" i="10"/>
  <c r="D186" i="10"/>
  <c r="C186" i="10"/>
  <c r="B187" i="10"/>
  <c r="E186" i="10"/>
  <c r="D187" i="4" l="1"/>
  <c r="F187" i="4" s="1"/>
  <c r="G187" i="4"/>
  <c r="H188" i="8"/>
  <c r="G188" i="8"/>
  <c r="J188" i="8"/>
  <c r="E189" i="8"/>
  <c r="I188" i="8"/>
  <c r="F188" i="8"/>
  <c r="E188" i="4"/>
  <c r="B189" i="4"/>
  <c r="C188" i="4"/>
  <c r="F189" i="12"/>
  <c r="E190" i="12"/>
  <c r="J190" i="12" s="1"/>
  <c r="H189" i="12"/>
  <c r="G189" i="12"/>
  <c r="I189" i="12"/>
  <c r="F187" i="10"/>
  <c r="D187" i="10"/>
  <c r="B188" i="10"/>
  <c r="G187" i="10"/>
  <c r="C187" i="10"/>
  <c r="E187" i="10"/>
  <c r="D188" i="4" l="1"/>
  <c r="F188" i="4" s="1"/>
  <c r="G188" i="4" s="1"/>
  <c r="C189" i="4" s="1"/>
  <c r="D188" i="10"/>
  <c r="C188" i="10"/>
  <c r="B189" i="10"/>
  <c r="E188" i="10"/>
  <c r="F188" i="10"/>
  <c r="G188" i="10"/>
  <c r="B190" i="4"/>
  <c r="E189" i="4"/>
  <c r="E191" i="12"/>
  <c r="J191" i="12" s="1"/>
  <c r="G190" i="12"/>
  <c r="F190" i="12"/>
  <c r="I190" i="12"/>
  <c r="H190" i="12"/>
  <c r="F189" i="8"/>
  <c r="I189" i="8"/>
  <c r="G189" i="8"/>
  <c r="E190" i="8"/>
  <c r="H189" i="8"/>
  <c r="J189" i="8"/>
  <c r="D189" i="4" l="1"/>
  <c r="F189" i="4" s="1"/>
  <c r="G189" i="4" s="1"/>
  <c r="C190" i="4" s="1"/>
  <c r="E190" i="4"/>
  <c r="B191" i="4"/>
  <c r="C189" i="10"/>
  <c r="B190" i="10"/>
  <c r="G189" i="10"/>
  <c r="F189" i="10"/>
  <c r="E189" i="10"/>
  <c r="D189" i="10"/>
  <c r="H190" i="8"/>
  <c r="G190" i="8"/>
  <c r="J190" i="8"/>
  <c r="E191" i="8"/>
  <c r="F190" i="8"/>
  <c r="I190" i="8"/>
  <c r="I191" i="12"/>
  <c r="E192" i="12"/>
  <c r="J192" i="12" s="1"/>
  <c r="G191" i="12"/>
  <c r="F191" i="12"/>
  <c r="H191" i="12"/>
  <c r="D190" i="4" l="1"/>
  <c r="F190" i="4" s="1"/>
  <c r="G190" i="4" s="1"/>
  <c r="C191" i="4" s="1"/>
  <c r="B192" i="4"/>
  <c r="E191" i="4"/>
  <c r="G192" i="12"/>
  <c r="E193" i="12"/>
  <c r="J193" i="12" s="1"/>
  <c r="I192" i="12"/>
  <c r="F192" i="12"/>
  <c r="H192" i="12"/>
  <c r="F191" i="8"/>
  <c r="I191" i="8"/>
  <c r="E192" i="8"/>
  <c r="H191" i="8"/>
  <c r="J191" i="8"/>
  <c r="G191" i="8"/>
  <c r="G190" i="10"/>
  <c r="F190" i="10"/>
  <c r="C190" i="10"/>
  <c r="D190" i="10"/>
  <c r="B191" i="10"/>
  <c r="E190" i="10"/>
  <c r="D191" i="4" l="1"/>
  <c r="F191" i="4" s="1"/>
  <c r="G191" i="4"/>
  <c r="C192" i="4" s="1"/>
  <c r="E192" i="4"/>
  <c r="B193" i="4"/>
  <c r="H192" i="8"/>
  <c r="G192" i="8"/>
  <c r="J192" i="8"/>
  <c r="E193" i="8"/>
  <c r="I192" i="8"/>
  <c r="F192" i="8"/>
  <c r="F191" i="10"/>
  <c r="D191" i="10"/>
  <c r="C191" i="10"/>
  <c r="B192" i="10"/>
  <c r="G191" i="10"/>
  <c r="E191" i="10"/>
  <c r="F193" i="12"/>
  <c r="E194" i="12"/>
  <c r="J194" i="12" s="1"/>
  <c r="G193" i="12"/>
  <c r="I193" i="12"/>
  <c r="H193" i="12"/>
  <c r="D192" i="4" l="1"/>
  <c r="F192" i="4" s="1"/>
  <c r="G192" i="4"/>
  <c r="C193" i="4" s="1"/>
  <c r="B194" i="4"/>
  <c r="E193" i="4"/>
  <c r="F193" i="8"/>
  <c r="I193" i="8"/>
  <c r="G193" i="8"/>
  <c r="J193" i="8"/>
  <c r="E194" i="8"/>
  <c r="H193" i="8"/>
  <c r="F194" i="12"/>
  <c r="I194" i="12"/>
  <c r="G194" i="12"/>
  <c r="H194" i="12"/>
  <c r="E195" i="12"/>
  <c r="J195" i="12" s="1"/>
  <c r="D192" i="10"/>
  <c r="C192" i="10"/>
  <c r="B193" i="10"/>
  <c r="G192" i="10"/>
  <c r="E192" i="10"/>
  <c r="F192" i="10"/>
  <c r="D193" i="4" l="1"/>
  <c r="F193" i="4" s="1"/>
  <c r="G193" i="4" s="1"/>
  <c r="C194" i="4" s="1"/>
  <c r="C193" i="10"/>
  <c r="B194" i="10"/>
  <c r="G193" i="10"/>
  <c r="E193" i="10"/>
  <c r="F193" i="10"/>
  <c r="D193" i="10"/>
  <c r="H194" i="8"/>
  <c r="G194" i="8"/>
  <c r="J194" i="8"/>
  <c r="E195" i="8"/>
  <c r="F194" i="8"/>
  <c r="I194" i="8"/>
  <c r="E194" i="4"/>
  <c r="B195" i="4"/>
  <c r="I195" i="12"/>
  <c r="F195" i="12"/>
  <c r="E196" i="12"/>
  <c r="J196" i="12" s="1"/>
  <c r="H195" i="12"/>
  <c r="G195" i="12"/>
  <c r="D194" i="4" l="1"/>
  <c r="F194" i="4" s="1"/>
  <c r="G194" i="4"/>
  <c r="C195" i="4" s="1"/>
  <c r="F195" i="8"/>
  <c r="I195" i="8"/>
  <c r="E196" i="8"/>
  <c r="H195" i="8"/>
  <c r="J195" i="8"/>
  <c r="G195" i="8"/>
  <c r="G194" i="10"/>
  <c r="F194" i="10"/>
  <c r="D194" i="10"/>
  <c r="C194" i="10"/>
  <c r="B195" i="10"/>
  <c r="E194" i="10"/>
  <c r="G196" i="12"/>
  <c r="F196" i="12"/>
  <c r="E197" i="12"/>
  <c r="J197" i="12" s="1"/>
  <c r="I196" i="12"/>
  <c r="H196" i="12"/>
  <c r="B196" i="4"/>
  <c r="E195" i="4"/>
  <c r="D195" i="4" l="1"/>
  <c r="F195" i="4" s="1"/>
  <c r="G195" i="4" s="1"/>
  <c r="C196" i="4" s="1"/>
  <c r="E196" i="4"/>
  <c r="B197" i="4"/>
  <c r="F197" i="12"/>
  <c r="E198" i="12"/>
  <c r="J198" i="12" s="1"/>
  <c r="G197" i="12"/>
  <c r="I197" i="12"/>
  <c r="H197" i="12"/>
  <c r="F195" i="10"/>
  <c r="D195" i="10"/>
  <c r="B196" i="10"/>
  <c r="C195" i="10"/>
  <c r="G195" i="10"/>
  <c r="E195" i="10"/>
  <c r="H196" i="8"/>
  <c r="G196" i="8"/>
  <c r="J196" i="8"/>
  <c r="E197" i="8"/>
  <c r="I196" i="8"/>
  <c r="F196" i="8"/>
  <c r="D196" i="4" l="1"/>
  <c r="F196" i="4" s="1"/>
  <c r="G196" i="4" s="1"/>
  <c r="C197" i="4" s="1"/>
  <c r="B198" i="4"/>
  <c r="E197" i="4"/>
  <c r="F197" i="8"/>
  <c r="I197" i="8"/>
  <c r="G197" i="8"/>
  <c r="E198" i="8"/>
  <c r="H197" i="8"/>
  <c r="J197" i="8"/>
  <c r="D196" i="10"/>
  <c r="C196" i="10"/>
  <c r="B197" i="10"/>
  <c r="F196" i="10"/>
  <c r="E196" i="10"/>
  <c r="G196" i="10"/>
  <c r="G198" i="12"/>
  <c r="E199" i="12"/>
  <c r="J199" i="12" s="1"/>
  <c r="I198" i="12"/>
  <c r="H198" i="12"/>
  <c r="F198" i="12"/>
  <c r="D197" i="4" l="1"/>
  <c r="F197" i="4" s="1"/>
  <c r="G197" i="4" s="1"/>
  <c r="C198" i="4" s="1"/>
  <c r="H198" i="8"/>
  <c r="G198" i="8"/>
  <c r="J198" i="8"/>
  <c r="E199" i="8"/>
  <c r="F198" i="8"/>
  <c r="I198" i="8"/>
  <c r="I199" i="12"/>
  <c r="G199" i="12"/>
  <c r="E200" i="12"/>
  <c r="J200" i="12" s="1"/>
  <c r="H199" i="12"/>
  <c r="F199" i="12"/>
  <c r="E198" i="4"/>
  <c r="B199" i="4"/>
  <c r="C197" i="10"/>
  <c r="B198" i="10"/>
  <c r="G197" i="10"/>
  <c r="F197" i="10"/>
  <c r="E197" i="10"/>
  <c r="D197" i="10"/>
  <c r="D198" i="4" l="1"/>
  <c r="F198" i="4" s="1"/>
  <c r="G198" i="4"/>
  <c r="C199" i="4" s="1"/>
  <c r="B200" i="4"/>
  <c r="E199" i="4"/>
  <c r="G200" i="12"/>
  <c r="I200" i="12"/>
  <c r="F200" i="12"/>
  <c r="H200" i="12"/>
  <c r="E201" i="12"/>
  <c r="J201" i="12" s="1"/>
  <c r="G198" i="10"/>
  <c r="F198" i="10"/>
  <c r="D198" i="10"/>
  <c r="B199" i="10"/>
  <c r="E198" i="10"/>
  <c r="C198" i="10"/>
  <c r="F199" i="8"/>
  <c r="I199" i="8"/>
  <c r="E200" i="8"/>
  <c r="H199" i="8"/>
  <c r="J199" i="8"/>
  <c r="G199" i="8"/>
  <c r="D199" i="4" l="1"/>
  <c r="F199" i="4" s="1"/>
  <c r="G199" i="4" s="1"/>
  <c r="C200" i="4" s="1"/>
  <c r="H200" i="8"/>
  <c r="G200" i="8"/>
  <c r="J200" i="8"/>
  <c r="E201" i="8"/>
  <c r="I200" i="8"/>
  <c r="F200" i="8"/>
  <c r="E200" i="4"/>
  <c r="B201" i="4"/>
  <c r="F199" i="10"/>
  <c r="D199" i="10"/>
  <c r="C199" i="10"/>
  <c r="G199" i="10"/>
  <c r="B200" i="10"/>
  <c r="E199" i="10"/>
  <c r="F201" i="12"/>
  <c r="E202" i="12"/>
  <c r="J202" i="12" s="1"/>
  <c r="I201" i="12"/>
  <c r="G201" i="12"/>
  <c r="H201" i="12"/>
  <c r="F200" i="4" l="1"/>
  <c r="G200" i="4"/>
  <c r="C201" i="4" s="1"/>
  <c r="D200" i="4"/>
  <c r="B202" i="4"/>
  <c r="E201" i="4"/>
  <c r="D200" i="10"/>
  <c r="C200" i="10"/>
  <c r="B201" i="10"/>
  <c r="G200" i="10"/>
  <c r="F200" i="10"/>
  <c r="E200" i="10"/>
  <c r="I202" i="12"/>
  <c r="E203" i="12"/>
  <c r="J203" i="12" s="1"/>
  <c r="G202" i="12"/>
  <c r="F202" i="12"/>
  <c r="H202" i="12"/>
  <c r="F201" i="8"/>
  <c r="I201" i="8"/>
  <c r="G201" i="8"/>
  <c r="J201" i="8"/>
  <c r="E202" i="8"/>
  <c r="H201" i="8"/>
  <c r="D201" i="4" l="1"/>
  <c r="F201" i="4" s="1"/>
  <c r="G201" i="4" s="1"/>
  <c r="C202" i="4" s="1"/>
  <c r="H202" i="8"/>
  <c r="G202" i="8"/>
  <c r="J202" i="8"/>
  <c r="E203" i="8"/>
  <c r="F202" i="8"/>
  <c r="I202" i="8"/>
  <c r="I203" i="12"/>
  <c r="F203" i="12"/>
  <c r="H203" i="12"/>
  <c r="E204" i="12"/>
  <c r="J204" i="12" s="1"/>
  <c r="G203" i="12"/>
  <c r="C201" i="10"/>
  <c r="B202" i="10"/>
  <c r="G201" i="10"/>
  <c r="D201" i="10"/>
  <c r="E201" i="10"/>
  <c r="F201" i="10"/>
  <c r="E202" i="4"/>
  <c r="B203" i="4"/>
  <c r="D202" i="4" l="1"/>
  <c r="F202" i="4" s="1"/>
  <c r="G202" i="4" s="1"/>
  <c r="C203" i="4" s="1"/>
  <c r="G202" i="10"/>
  <c r="F202" i="10"/>
  <c r="D202" i="10"/>
  <c r="B203" i="10"/>
  <c r="C202" i="10"/>
  <c r="E202" i="10"/>
  <c r="G204" i="12"/>
  <c r="I204" i="12"/>
  <c r="F204" i="12"/>
  <c r="E205" i="12"/>
  <c r="J205" i="12" s="1"/>
  <c r="H204" i="12"/>
  <c r="B204" i="4"/>
  <c r="E203" i="4"/>
  <c r="F203" i="8"/>
  <c r="I203" i="8"/>
  <c r="E204" i="8"/>
  <c r="H203" i="8"/>
  <c r="J203" i="8"/>
  <c r="G203" i="8"/>
  <c r="D203" i="4" l="1"/>
  <c r="F203" i="4" s="1"/>
  <c r="G203" i="4"/>
  <c r="H204" i="8"/>
  <c r="G204" i="8"/>
  <c r="J204" i="8"/>
  <c r="E205" i="8"/>
  <c r="I204" i="8"/>
  <c r="F204" i="8"/>
  <c r="E204" i="4"/>
  <c r="B205" i="4"/>
  <c r="C204" i="4"/>
  <c r="D204" i="4" s="1"/>
  <c r="F204" i="4" s="1"/>
  <c r="F205" i="12"/>
  <c r="E206" i="12"/>
  <c r="J206" i="12" s="1"/>
  <c r="I205" i="12"/>
  <c r="G205" i="12"/>
  <c r="H205" i="12"/>
  <c r="F203" i="10"/>
  <c r="D203" i="10"/>
  <c r="B204" i="10"/>
  <c r="C203" i="10"/>
  <c r="G203" i="10"/>
  <c r="E203" i="10"/>
  <c r="G204" i="4" l="1"/>
  <c r="C205" i="4" s="1"/>
  <c r="D204" i="10"/>
  <c r="C204" i="10"/>
  <c r="B205" i="10"/>
  <c r="G204" i="10"/>
  <c r="E204" i="10"/>
  <c r="F204" i="10"/>
  <c r="B206" i="4"/>
  <c r="E205" i="4"/>
  <c r="E207" i="12"/>
  <c r="J207" i="12" s="1"/>
  <c r="F206" i="12"/>
  <c r="H206" i="12"/>
  <c r="I206" i="12"/>
  <c r="G206" i="12"/>
  <c r="F205" i="8"/>
  <c r="I205" i="8"/>
  <c r="G205" i="8"/>
  <c r="E206" i="8"/>
  <c r="H205" i="8"/>
  <c r="J205" i="8"/>
  <c r="D205" i="4" l="1"/>
  <c r="F205" i="4"/>
  <c r="G205" i="4" s="1"/>
  <c r="C206" i="4" s="1"/>
  <c r="E206" i="4"/>
  <c r="B207" i="4"/>
  <c r="C205" i="10"/>
  <c r="B206" i="10"/>
  <c r="G205" i="10"/>
  <c r="F205" i="10"/>
  <c r="D205" i="10"/>
  <c r="E205" i="10"/>
  <c r="H206" i="8"/>
  <c r="G206" i="8"/>
  <c r="J206" i="8"/>
  <c r="E207" i="8"/>
  <c r="F206" i="8"/>
  <c r="I206" i="8"/>
  <c r="I207" i="12"/>
  <c r="E208" i="12"/>
  <c r="J208" i="12" s="1"/>
  <c r="G207" i="12"/>
  <c r="F207" i="12"/>
  <c r="H207" i="12"/>
  <c r="D206" i="4" l="1"/>
  <c r="F206" i="4" s="1"/>
  <c r="G206" i="4" s="1"/>
  <c r="C207" i="4" s="1"/>
  <c r="B208" i="4"/>
  <c r="E207" i="4"/>
  <c r="G208" i="12"/>
  <c r="E209" i="12"/>
  <c r="J209" i="12" s="1"/>
  <c r="I208" i="12"/>
  <c r="F208" i="12"/>
  <c r="H208" i="12"/>
  <c r="F207" i="8"/>
  <c r="I207" i="8"/>
  <c r="E208" i="8"/>
  <c r="H207" i="8"/>
  <c r="J207" i="8"/>
  <c r="G207" i="8"/>
  <c r="G206" i="10"/>
  <c r="F206" i="10"/>
  <c r="B207" i="10"/>
  <c r="E206" i="10"/>
  <c r="C206" i="10"/>
  <c r="D206" i="10"/>
  <c r="D207" i="4" l="1"/>
  <c r="F207" i="4" s="1"/>
  <c r="G207" i="4" s="1"/>
  <c r="C208" i="4" s="1"/>
  <c r="F207" i="10"/>
  <c r="D207" i="10"/>
  <c r="C207" i="10"/>
  <c r="G207" i="10"/>
  <c r="B208" i="10"/>
  <c r="E207" i="10"/>
  <c r="E208" i="4"/>
  <c r="B209" i="4"/>
  <c r="H208" i="8"/>
  <c r="G208" i="8"/>
  <c r="J208" i="8"/>
  <c r="E209" i="8"/>
  <c r="I208" i="8"/>
  <c r="F208" i="8"/>
  <c r="F209" i="12"/>
  <c r="E210" i="12"/>
  <c r="J210" i="12" s="1"/>
  <c r="I209" i="12"/>
  <c r="G209" i="12"/>
  <c r="H209" i="12"/>
  <c r="D208" i="4" l="1"/>
  <c r="F208" i="4"/>
  <c r="G208" i="4" s="1"/>
  <c r="C209" i="4" s="1"/>
  <c r="D208" i="10"/>
  <c r="C208" i="10"/>
  <c r="B209" i="10"/>
  <c r="G208" i="10"/>
  <c r="E208" i="10"/>
  <c r="F208" i="10"/>
  <c r="B210" i="4"/>
  <c r="E209" i="4"/>
  <c r="F210" i="12"/>
  <c r="G210" i="12"/>
  <c r="E211" i="12"/>
  <c r="J211" i="12" s="1"/>
  <c r="I210" i="12"/>
  <c r="H210" i="12"/>
  <c r="F209" i="8"/>
  <c r="I209" i="8"/>
  <c r="G209" i="8"/>
  <c r="E210" i="8"/>
  <c r="J209" i="8"/>
  <c r="H209" i="8"/>
  <c r="D209" i="4" l="1"/>
  <c r="F209" i="4" s="1"/>
  <c r="G209" i="4" s="1"/>
  <c r="C210" i="4" s="1"/>
  <c r="H210" i="8"/>
  <c r="G210" i="8"/>
  <c r="J210" i="8"/>
  <c r="E211" i="8"/>
  <c r="F210" i="8"/>
  <c r="I210" i="8"/>
  <c r="E210" i="4"/>
  <c r="B211" i="4"/>
  <c r="C209" i="10"/>
  <c r="B210" i="10"/>
  <c r="G209" i="10"/>
  <c r="D209" i="10"/>
  <c r="F209" i="10"/>
  <c r="E209" i="10"/>
  <c r="I211" i="12"/>
  <c r="F211" i="12"/>
  <c r="G211" i="12"/>
  <c r="H211" i="12"/>
  <c r="E212" i="12"/>
  <c r="J212" i="12" s="1"/>
  <c r="D210" i="4" l="1"/>
  <c r="F210" i="4" s="1"/>
  <c r="G210" i="4"/>
  <c r="C211" i="4" s="1"/>
  <c r="B212" i="4"/>
  <c r="E211" i="4"/>
  <c r="G210" i="10"/>
  <c r="F210" i="10"/>
  <c r="D210" i="10"/>
  <c r="B211" i="10"/>
  <c r="E210" i="10"/>
  <c r="C210" i="10"/>
  <c r="G212" i="12"/>
  <c r="F212" i="12"/>
  <c r="E213" i="12"/>
  <c r="J213" i="12" s="1"/>
  <c r="H212" i="12"/>
  <c r="I212" i="12"/>
  <c r="F211" i="8"/>
  <c r="I211" i="8"/>
  <c r="E212" i="8"/>
  <c r="H211" i="8"/>
  <c r="J211" i="8"/>
  <c r="G211" i="8"/>
  <c r="D211" i="4" l="1"/>
  <c r="F211" i="4"/>
  <c r="G211" i="4" s="1"/>
  <c r="C212" i="4" s="1"/>
  <c r="F213" i="12"/>
  <c r="E214" i="12"/>
  <c r="J214" i="12" s="1"/>
  <c r="G213" i="12"/>
  <c r="I213" i="12"/>
  <c r="H213" i="12"/>
  <c r="H212" i="8"/>
  <c r="G212" i="8"/>
  <c r="J212" i="8"/>
  <c r="E213" i="8"/>
  <c r="I212" i="8"/>
  <c r="F212" i="8"/>
  <c r="E212" i="4"/>
  <c r="B213" i="4"/>
  <c r="F211" i="10"/>
  <c r="D211" i="10"/>
  <c r="B212" i="10"/>
  <c r="C211" i="10"/>
  <c r="G211" i="10"/>
  <c r="E211" i="10"/>
  <c r="D212" i="4" l="1"/>
  <c r="F212" i="4" s="1"/>
  <c r="G212" i="4" s="1"/>
  <c r="C213" i="4" s="1"/>
  <c r="D212" i="10"/>
  <c r="C212" i="10"/>
  <c r="B213" i="10"/>
  <c r="E212" i="10"/>
  <c r="F212" i="10"/>
  <c r="G212" i="10"/>
  <c r="F213" i="8"/>
  <c r="I213" i="8"/>
  <c r="G213" i="8"/>
  <c r="E214" i="8"/>
  <c r="H213" i="8"/>
  <c r="J213" i="8"/>
  <c r="B214" i="4"/>
  <c r="E213" i="4"/>
  <c r="G214" i="12"/>
  <c r="I214" i="12"/>
  <c r="F214" i="12"/>
  <c r="H214" i="12"/>
  <c r="E215" i="12"/>
  <c r="J215" i="12" s="1"/>
  <c r="D213" i="4" l="1"/>
  <c r="F213" i="4" s="1"/>
  <c r="G213" i="4" s="1"/>
  <c r="C214" i="4" s="1"/>
  <c r="E214" i="4"/>
  <c r="B215" i="4"/>
  <c r="C213" i="10"/>
  <c r="B214" i="10"/>
  <c r="G213" i="10"/>
  <c r="F213" i="10"/>
  <c r="D213" i="10"/>
  <c r="E213" i="10"/>
  <c r="H214" i="8"/>
  <c r="G214" i="8"/>
  <c r="J214" i="8"/>
  <c r="E215" i="8"/>
  <c r="F214" i="8"/>
  <c r="I214" i="8"/>
  <c r="I215" i="12"/>
  <c r="G215" i="12"/>
  <c r="E216" i="12"/>
  <c r="J216" i="12" s="1"/>
  <c r="H215" i="12"/>
  <c r="F215" i="12"/>
  <c r="D214" i="4" l="1"/>
  <c r="F214" i="4" s="1"/>
  <c r="G214" i="4"/>
  <c r="C215" i="4" s="1"/>
  <c r="G216" i="12"/>
  <c r="I216" i="12"/>
  <c r="E217" i="12"/>
  <c r="J217" i="12" s="1"/>
  <c r="F216" i="12"/>
  <c r="H216" i="12"/>
  <c r="B216" i="4"/>
  <c r="E215" i="4"/>
  <c r="F215" i="8"/>
  <c r="I215" i="8"/>
  <c r="E216" i="8"/>
  <c r="H215" i="8"/>
  <c r="J215" i="8"/>
  <c r="G215" i="8"/>
  <c r="G214" i="10"/>
  <c r="F214" i="10"/>
  <c r="C214" i="10"/>
  <c r="E214" i="10"/>
  <c r="D214" i="10"/>
  <c r="B215" i="10"/>
  <c r="D215" i="4" l="1"/>
  <c r="F215" i="4" s="1"/>
  <c r="G215" i="4" s="1"/>
  <c r="C216" i="4" s="1"/>
  <c r="H216" i="8"/>
  <c r="G216" i="8"/>
  <c r="J216" i="8"/>
  <c r="E217" i="8"/>
  <c r="I216" i="8"/>
  <c r="F216" i="8"/>
  <c r="E216" i="4"/>
  <c r="B217" i="4"/>
  <c r="F217" i="12"/>
  <c r="E218" i="12"/>
  <c r="J218" i="12" s="1"/>
  <c r="I217" i="12"/>
  <c r="G217" i="12"/>
  <c r="H217" i="12"/>
  <c r="F215" i="10"/>
  <c r="D215" i="10"/>
  <c r="C215" i="10"/>
  <c r="G215" i="10"/>
  <c r="B216" i="10"/>
  <c r="E215" i="10"/>
  <c r="D216" i="4" l="1"/>
  <c r="F216" i="4" s="1"/>
  <c r="G216" i="4" s="1"/>
  <c r="C217" i="4" s="1"/>
  <c r="I218" i="12"/>
  <c r="E219" i="12"/>
  <c r="J219" i="12" s="1"/>
  <c r="G218" i="12"/>
  <c r="H218" i="12"/>
  <c r="F218" i="12"/>
  <c r="D216" i="10"/>
  <c r="C216" i="10"/>
  <c r="B217" i="10"/>
  <c r="G216" i="10"/>
  <c r="E216" i="10"/>
  <c r="F216" i="10"/>
  <c r="B218" i="4"/>
  <c r="E217" i="4"/>
  <c r="F217" i="8"/>
  <c r="I217" i="8"/>
  <c r="G217" i="8"/>
  <c r="J217" i="8"/>
  <c r="E218" i="8"/>
  <c r="H217" i="8"/>
  <c r="D217" i="4" l="1"/>
  <c r="F217" i="4" s="1"/>
  <c r="G217" i="4" s="1"/>
  <c r="C218" i="4" s="1"/>
  <c r="E218" i="4"/>
  <c r="B219" i="4"/>
  <c r="H218" i="8"/>
  <c r="G218" i="8"/>
  <c r="J218" i="8"/>
  <c r="E219" i="8"/>
  <c r="F218" i="8"/>
  <c r="I218" i="8"/>
  <c r="I219" i="12"/>
  <c r="E220" i="12"/>
  <c r="J220" i="12" s="1"/>
  <c r="G219" i="12"/>
  <c r="H219" i="12"/>
  <c r="F219" i="12"/>
  <c r="C217" i="10"/>
  <c r="B218" i="10"/>
  <c r="G217" i="10"/>
  <c r="F217" i="10"/>
  <c r="E217" i="10"/>
  <c r="D217" i="10"/>
  <c r="F218" i="4" l="1"/>
  <c r="G218" i="4" s="1"/>
  <c r="C219" i="4" s="1"/>
  <c r="D218" i="4"/>
  <c r="B220" i="4"/>
  <c r="E219" i="4"/>
  <c r="F219" i="8"/>
  <c r="I219" i="8"/>
  <c r="E220" i="8"/>
  <c r="H219" i="8"/>
  <c r="J219" i="8"/>
  <c r="G219" i="8"/>
  <c r="G220" i="12"/>
  <c r="F220" i="12"/>
  <c r="E221" i="12"/>
  <c r="J221" i="12" s="1"/>
  <c r="I220" i="12"/>
  <c r="H220" i="12"/>
  <c r="G218" i="10"/>
  <c r="F218" i="10"/>
  <c r="D218" i="10"/>
  <c r="C218" i="10"/>
  <c r="E218" i="10"/>
  <c r="B219" i="10"/>
  <c r="D219" i="4" l="1"/>
  <c r="F219" i="4" s="1"/>
  <c r="G219" i="4"/>
  <c r="H220" i="8"/>
  <c r="G220" i="8"/>
  <c r="J220" i="8"/>
  <c r="E221" i="8"/>
  <c r="I220" i="8"/>
  <c r="F220" i="8"/>
  <c r="E220" i="4"/>
  <c r="B221" i="4"/>
  <c r="C220" i="4"/>
  <c r="D220" i="4" s="1"/>
  <c r="F220" i="4" s="1"/>
  <c r="F219" i="10"/>
  <c r="D219" i="10"/>
  <c r="B220" i="10"/>
  <c r="G219" i="10"/>
  <c r="C219" i="10"/>
  <c r="E219" i="10"/>
  <c r="F221" i="12"/>
  <c r="E222" i="12"/>
  <c r="J222" i="12" s="1"/>
  <c r="I221" i="12"/>
  <c r="G221" i="12"/>
  <c r="H221" i="12"/>
  <c r="G220" i="4" l="1"/>
  <c r="D220" i="10"/>
  <c r="C220" i="10"/>
  <c r="B221" i="10"/>
  <c r="E220" i="10"/>
  <c r="F220" i="10"/>
  <c r="G220" i="10"/>
  <c r="B222" i="4"/>
  <c r="C221" i="4"/>
  <c r="D221" i="4"/>
  <c r="E221" i="4"/>
  <c r="F221" i="4" s="1"/>
  <c r="G221" i="4" s="1"/>
  <c r="E223" i="12"/>
  <c r="J223" i="12" s="1"/>
  <c r="I222" i="12"/>
  <c r="G222" i="12"/>
  <c r="F222" i="12"/>
  <c r="H222" i="12"/>
  <c r="F221" i="8"/>
  <c r="I221" i="8"/>
  <c r="G221" i="8"/>
  <c r="E222" i="8"/>
  <c r="H221" i="8"/>
  <c r="J221" i="8"/>
  <c r="E222" i="4" l="1"/>
  <c r="B223" i="4"/>
  <c r="C222" i="4"/>
  <c r="D222" i="4" s="1"/>
  <c r="F222" i="4" s="1"/>
  <c r="C221" i="10"/>
  <c r="B222" i="10"/>
  <c r="G221" i="10"/>
  <c r="F221" i="10"/>
  <c r="E221" i="10"/>
  <c r="D221" i="10"/>
  <c r="H222" i="8"/>
  <c r="G222" i="8"/>
  <c r="J222" i="8"/>
  <c r="E223" i="8"/>
  <c r="F222" i="8"/>
  <c r="I222" i="8"/>
  <c r="F223" i="12"/>
  <c r="E224" i="12"/>
  <c r="J224" i="12" s="1"/>
  <c r="H223" i="12"/>
  <c r="G223" i="12"/>
  <c r="I223" i="12"/>
  <c r="G222" i="4" l="1"/>
  <c r="B224" i="4"/>
  <c r="C223" i="4"/>
  <c r="D223" i="4" s="1"/>
  <c r="F223" i="4" s="1"/>
  <c r="E223" i="4"/>
  <c r="I224" i="12"/>
  <c r="F224" i="12"/>
  <c r="E225" i="12"/>
  <c r="J225" i="12" s="1"/>
  <c r="G224" i="12"/>
  <c r="H224" i="12"/>
  <c r="F223" i="8"/>
  <c r="I223" i="8"/>
  <c r="E224" i="8"/>
  <c r="H223" i="8"/>
  <c r="J223" i="8"/>
  <c r="G223" i="8"/>
  <c r="G222" i="10"/>
  <c r="F222" i="10"/>
  <c r="C222" i="10"/>
  <c r="D222" i="10"/>
  <c r="E222" i="10"/>
  <c r="B223" i="10"/>
  <c r="G223" i="4" l="1"/>
  <c r="H224" i="8"/>
  <c r="G224" i="8"/>
  <c r="J224" i="8"/>
  <c r="E225" i="8"/>
  <c r="I224" i="8"/>
  <c r="F224" i="8"/>
  <c r="G225" i="12"/>
  <c r="F225" i="12"/>
  <c r="E226" i="12"/>
  <c r="J226" i="12" s="1"/>
  <c r="I225" i="12"/>
  <c r="H225" i="12"/>
  <c r="E224" i="4"/>
  <c r="B225" i="4"/>
  <c r="C224" i="4"/>
  <c r="D224" i="4" s="1"/>
  <c r="F224" i="4" s="1"/>
  <c r="F223" i="10"/>
  <c r="D223" i="10"/>
  <c r="C223" i="10"/>
  <c r="B224" i="10"/>
  <c r="E223" i="10"/>
  <c r="G223" i="10"/>
  <c r="G224" i="4" l="1"/>
  <c r="D224" i="10"/>
  <c r="C224" i="10"/>
  <c r="B225" i="10"/>
  <c r="G224" i="10"/>
  <c r="E224" i="10"/>
  <c r="F224" i="10"/>
  <c r="B226" i="4"/>
  <c r="C225" i="4"/>
  <c r="D225" i="4" s="1"/>
  <c r="E225" i="4"/>
  <c r="F226" i="12"/>
  <c r="E227" i="12"/>
  <c r="J227" i="12" s="1"/>
  <c r="G226" i="12"/>
  <c r="I226" i="12"/>
  <c r="H226" i="12"/>
  <c r="F225" i="8"/>
  <c r="I225" i="8"/>
  <c r="G225" i="8"/>
  <c r="E226" i="8"/>
  <c r="J225" i="8"/>
  <c r="H225" i="8"/>
  <c r="F225" i="4" l="1"/>
  <c r="G225" i="4" s="1"/>
  <c r="H226" i="8"/>
  <c r="G226" i="8"/>
  <c r="J226" i="8"/>
  <c r="E227" i="8"/>
  <c r="F226" i="8"/>
  <c r="I226" i="8"/>
  <c r="G227" i="12"/>
  <c r="F227" i="12"/>
  <c r="H227" i="12"/>
  <c r="E228" i="12"/>
  <c r="J228" i="12" s="1"/>
  <c r="I227" i="12"/>
  <c r="E226" i="4"/>
  <c r="B227" i="4"/>
  <c r="C226" i="4"/>
  <c r="D226" i="4" s="1"/>
  <c r="F226" i="4" s="1"/>
  <c r="C225" i="10"/>
  <c r="B226" i="10"/>
  <c r="G225" i="10"/>
  <c r="E225" i="10"/>
  <c r="D225" i="10"/>
  <c r="F225" i="10"/>
  <c r="G226" i="4" l="1"/>
  <c r="I228" i="12"/>
  <c r="G228" i="12"/>
  <c r="F228" i="12"/>
  <c r="E229" i="12"/>
  <c r="J229" i="12" s="1"/>
  <c r="H228" i="12"/>
  <c r="B228" i="4"/>
  <c r="C227" i="4"/>
  <c r="D227" i="4" s="1"/>
  <c r="E227" i="4"/>
  <c r="G226" i="10"/>
  <c r="F226" i="10"/>
  <c r="D226" i="10"/>
  <c r="C226" i="10"/>
  <c r="B227" i="10"/>
  <c r="E226" i="10"/>
  <c r="F227" i="8"/>
  <c r="I227" i="8"/>
  <c r="E228" i="8"/>
  <c r="H227" i="8"/>
  <c r="J227" i="8"/>
  <c r="G227" i="8"/>
  <c r="F227" i="4" l="1"/>
  <c r="G227" i="4"/>
  <c r="H228" i="8"/>
  <c r="G228" i="8"/>
  <c r="J228" i="8"/>
  <c r="E229" i="8"/>
  <c r="I228" i="8"/>
  <c r="F228" i="8"/>
  <c r="F227" i="10"/>
  <c r="D227" i="10"/>
  <c r="B228" i="10"/>
  <c r="G227" i="10"/>
  <c r="E227" i="10"/>
  <c r="C227" i="10"/>
  <c r="E228" i="4"/>
  <c r="B229" i="4"/>
  <c r="C228" i="4"/>
  <c r="D228" i="4" s="1"/>
  <c r="F228" i="4" s="1"/>
  <c r="G229" i="12"/>
  <c r="I229" i="12"/>
  <c r="F229" i="12"/>
  <c r="E230" i="12"/>
  <c r="J230" i="12" s="1"/>
  <c r="H229" i="12"/>
  <c r="G228" i="4" l="1"/>
  <c r="B230" i="4"/>
  <c r="C229" i="4"/>
  <c r="E229" i="4"/>
  <c r="D228" i="10"/>
  <c r="C228" i="10"/>
  <c r="B229" i="10"/>
  <c r="F228" i="10"/>
  <c r="E228" i="10"/>
  <c r="G228" i="10"/>
  <c r="F230" i="12"/>
  <c r="E231" i="12"/>
  <c r="J231" i="12" s="1"/>
  <c r="I230" i="12"/>
  <c r="G230" i="12"/>
  <c r="H230" i="12"/>
  <c r="F229" i="8"/>
  <c r="I229" i="8"/>
  <c r="G229" i="8"/>
  <c r="E230" i="8"/>
  <c r="H229" i="8"/>
  <c r="J229" i="8"/>
  <c r="D229" i="4" l="1"/>
  <c r="F229" i="4" s="1"/>
  <c r="G229" i="4" s="1"/>
  <c r="C230" i="4" s="1"/>
  <c r="C229" i="10"/>
  <c r="B230" i="10"/>
  <c r="G229" i="10"/>
  <c r="F229" i="10"/>
  <c r="E229" i="10"/>
  <c r="D229" i="10"/>
  <c r="E230" i="4"/>
  <c r="B231" i="4"/>
  <c r="H230" i="8"/>
  <c r="G230" i="8"/>
  <c r="J230" i="8"/>
  <c r="E231" i="8"/>
  <c r="F230" i="8"/>
  <c r="I230" i="8"/>
  <c r="I231" i="12"/>
  <c r="G231" i="12"/>
  <c r="F231" i="12"/>
  <c r="H231" i="12"/>
  <c r="E232" i="12"/>
  <c r="J232" i="12" s="1"/>
  <c r="D230" i="4" l="1"/>
  <c r="F230" i="4" s="1"/>
  <c r="G230" i="4" s="1"/>
  <c r="C231" i="4" s="1"/>
  <c r="G230" i="10"/>
  <c r="F230" i="10"/>
  <c r="D230" i="10"/>
  <c r="B231" i="10"/>
  <c r="E230" i="10"/>
  <c r="C230" i="10"/>
  <c r="B232" i="4"/>
  <c r="E231" i="4"/>
  <c r="I232" i="12"/>
  <c r="G232" i="12"/>
  <c r="E233" i="12"/>
  <c r="J233" i="12" s="1"/>
  <c r="H232" i="12"/>
  <c r="F232" i="12"/>
  <c r="F231" i="8"/>
  <c r="I231" i="8"/>
  <c r="E232" i="8"/>
  <c r="H231" i="8"/>
  <c r="J231" i="8"/>
  <c r="G231" i="8"/>
  <c r="D231" i="4" l="1"/>
  <c r="F231" i="4" s="1"/>
  <c r="G231" i="4" s="1"/>
  <c r="C232" i="4" s="1"/>
  <c r="H232" i="8"/>
  <c r="G232" i="8"/>
  <c r="J232" i="8"/>
  <c r="E233" i="8"/>
  <c r="I232" i="8"/>
  <c r="F232" i="8"/>
  <c r="E232" i="4"/>
  <c r="B233" i="4"/>
  <c r="G233" i="12"/>
  <c r="I233" i="12"/>
  <c r="F233" i="12"/>
  <c r="E234" i="12"/>
  <c r="J234" i="12" s="1"/>
  <c r="H233" i="12"/>
  <c r="F231" i="10"/>
  <c r="D231" i="10"/>
  <c r="C231" i="10"/>
  <c r="E231" i="10"/>
  <c r="G231" i="10"/>
  <c r="B232" i="10"/>
  <c r="D232" i="4" l="1"/>
  <c r="F232" i="4" s="1"/>
  <c r="G232" i="4"/>
  <c r="C233" i="4" s="1"/>
  <c r="B234" i="4"/>
  <c r="E233" i="4"/>
  <c r="F234" i="12"/>
  <c r="E235" i="12"/>
  <c r="J235" i="12" s="1"/>
  <c r="I234" i="12"/>
  <c r="H234" i="12"/>
  <c r="G234" i="12"/>
  <c r="D232" i="10"/>
  <c r="C232" i="10"/>
  <c r="B233" i="10"/>
  <c r="G232" i="10"/>
  <c r="F232" i="10"/>
  <c r="E232" i="10"/>
  <c r="F233" i="8"/>
  <c r="I233" i="8"/>
  <c r="G233" i="8"/>
  <c r="J233" i="8"/>
  <c r="E234" i="8"/>
  <c r="H233" i="8"/>
  <c r="D233" i="4" l="1"/>
  <c r="F233" i="4" s="1"/>
  <c r="G233" i="4" s="1"/>
  <c r="C234" i="4" s="1"/>
  <c r="E234" i="4"/>
  <c r="B235" i="4"/>
  <c r="C233" i="10"/>
  <c r="B234" i="10"/>
  <c r="G233" i="10"/>
  <c r="D233" i="10"/>
  <c r="E233" i="10"/>
  <c r="F233" i="10"/>
  <c r="H234" i="8"/>
  <c r="G234" i="8"/>
  <c r="J234" i="8"/>
  <c r="E235" i="8"/>
  <c r="F234" i="8"/>
  <c r="I234" i="8"/>
  <c r="E236" i="12"/>
  <c r="J236" i="12" s="1"/>
  <c r="I235" i="12"/>
  <c r="G235" i="12"/>
  <c r="H235" i="12"/>
  <c r="F235" i="12"/>
  <c r="D234" i="4" l="1"/>
  <c r="F234" i="4" s="1"/>
  <c r="G234" i="4" s="1"/>
  <c r="C235" i="4" s="1"/>
  <c r="B236" i="4"/>
  <c r="E235" i="4"/>
  <c r="I236" i="12"/>
  <c r="E237" i="12"/>
  <c r="J237" i="12" s="1"/>
  <c r="H236" i="12"/>
  <c r="G236" i="12"/>
  <c r="F236" i="12"/>
  <c r="F235" i="8"/>
  <c r="I235" i="8"/>
  <c r="E236" i="8"/>
  <c r="H235" i="8"/>
  <c r="J235" i="8"/>
  <c r="G235" i="8"/>
  <c r="G234" i="10"/>
  <c r="F234" i="10"/>
  <c r="D234" i="10"/>
  <c r="B235" i="10"/>
  <c r="C234" i="10"/>
  <c r="E234" i="10"/>
  <c r="D235" i="4" l="1"/>
  <c r="F235" i="4" s="1"/>
  <c r="G235" i="4" s="1"/>
  <c r="C236" i="4" s="1"/>
  <c r="F235" i="10"/>
  <c r="D235" i="10"/>
  <c r="B236" i="10"/>
  <c r="C235" i="10"/>
  <c r="E235" i="10"/>
  <c r="G235" i="10"/>
  <c r="H236" i="8"/>
  <c r="G236" i="8"/>
  <c r="J236" i="8"/>
  <c r="E237" i="8"/>
  <c r="I236" i="8"/>
  <c r="F236" i="8"/>
  <c r="E236" i="4"/>
  <c r="B237" i="4"/>
  <c r="G237" i="12"/>
  <c r="E238" i="12"/>
  <c r="J238" i="12" s="1"/>
  <c r="I237" i="12"/>
  <c r="F237" i="12"/>
  <c r="H237" i="12"/>
  <c r="D236" i="4" l="1"/>
  <c r="F236" i="4" s="1"/>
  <c r="G236" i="4" s="1"/>
  <c r="C237" i="4" s="1"/>
  <c r="B238" i="4"/>
  <c r="E237" i="4"/>
  <c r="F237" i="8"/>
  <c r="I237" i="8"/>
  <c r="G237" i="8"/>
  <c r="E238" i="8"/>
  <c r="H237" i="8"/>
  <c r="J237" i="8"/>
  <c r="D236" i="10"/>
  <c r="C236" i="10"/>
  <c r="B237" i="10"/>
  <c r="G236" i="10"/>
  <c r="E236" i="10"/>
  <c r="F236" i="10"/>
  <c r="F238" i="12"/>
  <c r="E239" i="12"/>
  <c r="J239" i="12" s="1"/>
  <c r="H238" i="12"/>
  <c r="I238" i="12"/>
  <c r="G238" i="12"/>
  <c r="D237" i="4" l="1"/>
  <c r="F237" i="4"/>
  <c r="G237" i="4" s="1"/>
  <c r="C238" i="4" s="1"/>
  <c r="H238" i="8"/>
  <c r="G238" i="8"/>
  <c r="J238" i="8"/>
  <c r="E239" i="8"/>
  <c r="F238" i="8"/>
  <c r="I238" i="8"/>
  <c r="E238" i="4"/>
  <c r="B239" i="4"/>
  <c r="C237" i="10"/>
  <c r="B238" i="10"/>
  <c r="G237" i="10"/>
  <c r="F237" i="10"/>
  <c r="D237" i="10"/>
  <c r="E237" i="10"/>
  <c r="F239" i="12"/>
  <c r="E240" i="12"/>
  <c r="J240" i="12" s="1"/>
  <c r="I239" i="12"/>
  <c r="H239" i="12"/>
  <c r="G239" i="12"/>
  <c r="F238" i="4" l="1"/>
  <c r="G238" i="4" s="1"/>
  <c r="C239" i="4" s="1"/>
  <c r="D238" i="4"/>
  <c r="B240" i="4"/>
  <c r="E239" i="4"/>
  <c r="I240" i="12"/>
  <c r="F240" i="12"/>
  <c r="E241" i="12"/>
  <c r="J241" i="12" s="1"/>
  <c r="G240" i="12"/>
  <c r="H240" i="12"/>
  <c r="G238" i="10"/>
  <c r="F238" i="10"/>
  <c r="B239" i="10"/>
  <c r="C238" i="10"/>
  <c r="E238" i="10"/>
  <c r="D238" i="10"/>
  <c r="F239" i="8"/>
  <c r="I239" i="8"/>
  <c r="E240" i="8"/>
  <c r="H239" i="8"/>
  <c r="J239" i="8"/>
  <c r="G239" i="8"/>
  <c r="D239" i="4" l="1"/>
  <c r="F239" i="4" s="1"/>
  <c r="G239" i="4" s="1"/>
  <c r="C240" i="4" s="1"/>
  <c r="F239" i="10"/>
  <c r="D239" i="10"/>
  <c r="C239" i="10"/>
  <c r="G239" i="10"/>
  <c r="E239" i="10"/>
  <c r="B240" i="10"/>
  <c r="H240" i="8"/>
  <c r="G240" i="8"/>
  <c r="J240" i="8"/>
  <c r="E241" i="8"/>
  <c r="I240" i="8"/>
  <c r="F240" i="8"/>
  <c r="G241" i="12"/>
  <c r="F241" i="12"/>
  <c r="E242" i="12"/>
  <c r="J242" i="12" s="1"/>
  <c r="I241" i="12"/>
  <c r="H241" i="12"/>
  <c r="E240" i="4"/>
  <c r="B241" i="4"/>
  <c r="D240" i="4" l="1"/>
  <c r="F240" i="4" s="1"/>
  <c r="G240" i="4" s="1"/>
  <c r="C241" i="4" s="1"/>
  <c r="F241" i="8"/>
  <c r="I241" i="8"/>
  <c r="G241" i="8"/>
  <c r="E242" i="8"/>
  <c r="J241" i="8"/>
  <c r="H241" i="8"/>
  <c r="D240" i="10"/>
  <c r="C240" i="10"/>
  <c r="B241" i="10"/>
  <c r="G240" i="10"/>
  <c r="E240" i="10"/>
  <c r="F240" i="10"/>
  <c r="B242" i="4"/>
  <c r="E241" i="4"/>
  <c r="F242" i="12"/>
  <c r="E243" i="12"/>
  <c r="J243" i="12" s="1"/>
  <c r="G242" i="12"/>
  <c r="H242" i="12"/>
  <c r="I242" i="12"/>
  <c r="D241" i="4" l="1"/>
  <c r="F241" i="4" s="1"/>
  <c r="G241" i="4" s="1"/>
  <c r="C242" i="4" s="1"/>
  <c r="E242" i="4"/>
  <c r="B243" i="4"/>
  <c r="C241" i="10"/>
  <c r="B242" i="10"/>
  <c r="G241" i="10"/>
  <c r="D241" i="10"/>
  <c r="F241" i="10"/>
  <c r="E241" i="10"/>
  <c r="G243" i="12"/>
  <c r="F243" i="12"/>
  <c r="E244" i="12"/>
  <c r="J244" i="12" s="1"/>
  <c r="H243" i="12"/>
  <c r="I243" i="12"/>
  <c r="H242" i="8"/>
  <c r="G242" i="8"/>
  <c r="J242" i="8"/>
  <c r="E243" i="8"/>
  <c r="F242" i="8"/>
  <c r="I242" i="8"/>
  <c r="G242" i="4" l="1"/>
  <c r="C243" i="4" s="1"/>
  <c r="D242" i="4"/>
  <c r="F242" i="4" s="1"/>
  <c r="F243" i="8"/>
  <c r="I243" i="8"/>
  <c r="E244" i="8"/>
  <c r="H243" i="8"/>
  <c r="J243" i="8"/>
  <c r="G243" i="8"/>
  <c r="B244" i="4"/>
  <c r="E243" i="4"/>
  <c r="I244" i="12"/>
  <c r="G244" i="12"/>
  <c r="F244" i="12"/>
  <c r="H244" i="12"/>
  <c r="E245" i="12"/>
  <c r="J245" i="12" s="1"/>
  <c r="G242" i="10"/>
  <c r="F242" i="10"/>
  <c r="D242" i="10"/>
  <c r="C242" i="10"/>
  <c r="B243" i="10"/>
  <c r="E242" i="10"/>
  <c r="F243" i="4" l="1"/>
  <c r="G243" i="4" s="1"/>
  <c r="C244" i="4" s="1"/>
  <c r="D243" i="4"/>
  <c r="G245" i="12"/>
  <c r="I245" i="12"/>
  <c r="F245" i="12"/>
  <c r="E246" i="12"/>
  <c r="J246" i="12" s="1"/>
  <c r="H245" i="12"/>
  <c r="F243" i="10"/>
  <c r="D243" i="10"/>
  <c r="B244" i="10"/>
  <c r="C243" i="10"/>
  <c r="G243" i="10"/>
  <c r="E243" i="10"/>
  <c r="E244" i="4"/>
  <c r="B245" i="4"/>
  <c r="H244" i="8"/>
  <c r="G244" i="8"/>
  <c r="J244" i="8"/>
  <c r="E245" i="8"/>
  <c r="I244" i="8"/>
  <c r="F244" i="8"/>
  <c r="D244" i="4" l="1"/>
  <c r="F244" i="4" s="1"/>
  <c r="G244" i="4" s="1"/>
  <c r="C245" i="4" s="1"/>
  <c r="B246" i="4"/>
  <c r="E245" i="4"/>
  <c r="D244" i="10"/>
  <c r="C244" i="10"/>
  <c r="B245" i="10"/>
  <c r="E244" i="10"/>
  <c r="G244" i="10"/>
  <c r="F244" i="10"/>
  <c r="F245" i="8"/>
  <c r="I245" i="8"/>
  <c r="G245" i="8"/>
  <c r="E246" i="8"/>
  <c r="H245" i="8"/>
  <c r="J245" i="8"/>
  <c r="F246" i="12"/>
  <c r="E247" i="12"/>
  <c r="J247" i="12" s="1"/>
  <c r="I246" i="12"/>
  <c r="G246" i="12"/>
  <c r="H246" i="12"/>
  <c r="G245" i="4" l="1"/>
  <c r="C246" i="4" s="1"/>
  <c r="D245" i="4"/>
  <c r="F245" i="4"/>
  <c r="C245" i="10"/>
  <c r="B246" i="10"/>
  <c r="G245" i="10"/>
  <c r="F245" i="10"/>
  <c r="D245" i="10"/>
  <c r="E245" i="10"/>
  <c r="E246" i="4"/>
  <c r="B247" i="4"/>
  <c r="I247" i="12"/>
  <c r="G247" i="12"/>
  <c r="H247" i="12"/>
  <c r="E248" i="12"/>
  <c r="J248" i="12" s="1"/>
  <c r="F247" i="12"/>
  <c r="H246" i="8"/>
  <c r="G246" i="8"/>
  <c r="J246" i="8"/>
  <c r="E247" i="8"/>
  <c r="F246" i="8"/>
  <c r="I246" i="8"/>
  <c r="D246" i="4" l="1"/>
  <c r="F246" i="4" s="1"/>
  <c r="G246" i="4" s="1"/>
  <c r="C247" i="4" s="1"/>
  <c r="G246" i="10"/>
  <c r="F246" i="10"/>
  <c r="C246" i="10"/>
  <c r="D246" i="10"/>
  <c r="E246" i="10"/>
  <c r="B247" i="10"/>
  <c r="B248" i="4"/>
  <c r="E247" i="4"/>
  <c r="I248" i="12"/>
  <c r="G248" i="12"/>
  <c r="F248" i="12"/>
  <c r="E249" i="12"/>
  <c r="J249" i="12" s="1"/>
  <c r="H248" i="12"/>
  <c r="F247" i="8"/>
  <c r="I247" i="8"/>
  <c r="E248" i="8"/>
  <c r="H247" i="8"/>
  <c r="J247" i="8"/>
  <c r="G247" i="8"/>
  <c r="D247" i="4" l="1"/>
  <c r="F247" i="4" s="1"/>
  <c r="G247" i="4" s="1"/>
  <c r="C248" i="4" s="1"/>
  <c r="H248" i="8"/>
  <c r="G248" i="8"/>
  <c r="J248" i="8"/>
  <c r="E249" i="8"/>
  <c r="I248" i="8"/>
  <c r="F248" i="8"/>
  <c r="G249" i="12"/>
  <c r="I249" i="12"/>
  <c r="E250" i="12"/>
  <c r="J250" i="12" s="1"/>
  <c r="H249" i="12"/>
  <c r="F249" i="12"/>
  <c r="F247" i="10"/>
  <c r="D247" i="10"/>
  <c r="C247" i="10"/>
  <c r="G247" i="10"/>
  <c r="B248" i="10"/>
  <c r="E247" i="10"/>
  <c r="E248" i="4"/>
  <c r="B249" i="4"/>
  <c r="D248" i="4" l="1"/>
  <c r="F248" i="4" s="1"/>
  <c r="G248" i="4" s="1"/>
  <c r="C249" i="4" s="1"/>
  <c r="B250" i="4"/>
  <c r="E249" i="4"/>
  <c r="D248" i="10"/>
  <c r="C248" i="10"/>
  <c r="B249" i="10"/>
  <c r="G248" i="10"/>
  <c r="E248" i="10"/>
  <c r="F248" i="10"/>
  <c r="F250" i="12"/>
  <c r="E251" i="12"/>
  <c r="J251" i="12" s="1"/>
  <c r="I250" i="12"/>
  <c r="G250" i="12"/>
  <c r="H250" i="12"/>
  <c r="F249" i="8"/>
  <c r="I249" i="8"/>
  <c r="G249" i="8"/>
  <c r="E250" i="8"/>
  <c r="J249" i="8"/>
  <c r="H249" i="8"/>
  <c r="D249" i="4" l="1"/>
  <c r="F249" i="4" s="1"/>
  <c r="G249" i="4" s="1"/>
  <c r="C250" i="4" s="1"/>
  <c r="C249" i="10"/>
  <c r="B250" i="10"/>
  <c r="G249" i="10"/>
  <c r="F249" i="10"/>
  <c r="E249" i="10"/>
  <c r="D249" i="10"/>
  <c r="E250" i="4"/>
  <c r="B251" i="4"/>
  <c r="H250" i="8"/>
  <c r="G250" i="8"/>
  <c r="J250" i="8"/>
  <c r="E251" i="8"/>
  <c r="F250" i="8"/>
  <c r="I250" i="8"/>
  <c r="E252" i="12"/>
  <c r="J252" i="12" s="1"/>
  <c r="I251" i="12"/>
  <c r="H251" i="12"/>
  <c r="G251" i="12"/>
  <c r="F251" i="12"/>
  <c r="D250" i="4" l="1"/>
  <c r="F250" i="4" s="1"/>
  <c r="G250" i="4"/>
  <c r="G250" i="10"/>
  <c r="F250" i="10"/>
  <c r="D250" i="10"/>
  <c r="C250" i="10"/>
  <c r="B251" i="10"/>
  <c r="E250" i="10"/>
  <c r="B252" i="4"/>
  <c r="C251" i="4"/>
  <c r="D251" i="4"/>
  <c r="F251" i="4" s="1"/>
  <c r="E251" i="4"/>
  <c r="I252" i="12"/>
  <c r="E253" i="12"/>
  <c r="J253" i="12" s="1"/>
  <c r="G252" i="12"/>
  <c r="F252" i="12"/>
  <c r="H252" i="12"/>
  <c r="F251" i="8"/>
  <c r="I251" i="8"/>
  <c r="E252" i="8"/>
  <c r="H251" i="8"/>
  <c r="J251" i="8"/>
  <c r="G251" i="8"/>
  <c r="G251" i="4" l="1"/>
  <c r="E252" i="4"/>
  <c r="B253" i="4"/>
  <c r="C252" i="4"/>
  <c r="D252" i="4" s="1"/>
  <c r="H252" i="8"/>
  <c r="G252" i="8"/>
  <c r="J252" i="8"/>
  <c r="E253" i="8"/>
  <c r="I252" i="8"/>
  <c r="F252" i="8"/>
  <c r="F251" i="10"/>
  <c r="D251" i="10"/>
  <c r="B252" i="10"/>
  <c r="G251" i="10"/>
  <c r="C251" i="10"/>
  <c r="E251" i="10"/>
  <c r="G253" i="12"/>
  <c r="E254" i="12"/>
  <c r="J254" i="12" s="1"/>
  <c r="H253" i="12"/>
  <c r="I253" i="12"/>
  <c r="F253" i="12"/>
  <c r="F252" i="4" l="1"/>
  <c r="G252" i="4"/>
  <c r="C253" i="4" s="1"/>
  <c r="F254" i="12"/>
  <c r="E255" i="12"/>
  <c r="J255" i="12" s="1"/>
  <c r="I254" i="12"/>
  <c r="G254" i="12"/>
  <c r="H254" i="12"/>
  <c r="B254" i="4"/>
  <c r="E253" i="4"/>
  <c r="F253" i="8"/>
  <c r="I253" i="8"/>
  <c r="G253" i="8"/>
  <c r="E254" i="8"/>
  <c r="H253" i="8"/>
  <c r="J253" i="8"/>
  <c r="D252" i="10"/>
  <c r="C252" i="10"/>
  <c r="B253" i="10"/>
  <c r="E252" i="10"/>
  <c r="F252" i="10"/>
  <c r="G252" i="10"/>
  <c r="G253" i="4" l="1"/>
  <c r="D253" i="4"/>
  <c r="F253" i="4"/>
  <c r="E254" i="4"/>
  <c r="B255" i="4"/>
  <c r="C254" i="4"/>
  <c r="H254" i="8"/>
  <c r="G254" i="8"/>
  <c r="J254" i="8"/>
  <c r="E255" i="8"/>
  <c r="F254" i="8"/>
  <c r="I254" i="8"/>
  <c r="C253" i="10"/>
  <c r="B254" i="10"/>
  <c r="G253" i="10"/>
  <c r="F253" i="10"/>
  <c r="E253" i="10"/>
  <c r="D253" i="10"/>
  <c r="F255" i="12"/>
  <c r="E256" i="12"/>
  <c r="J256" i="12" s="1"/>
  <c r="H255" i="12"/>
  <c r="I255" i="12"/>
  <c r="G255" i="12"/>
  <c r="D254" i="4" l="1"/>
  <c r="F254" i="4" s="1"/>
  <c r="G254" i="4" s="1"/>
  <c r="C255" i="4" s="1"/>
  <c r="I256" i="12"/>
  <c r="F256" i="12"/>
  <c r="E257" i="12"/>
  <c r="J257" i="12" s="1"/>
  <c r="G256" i="12"/>
  <c r="H256" i="12"/>
  <c r="B256" i="4"/>
  <c r="E255" i="4"/>
  <c r="G254" i="10"/>
  <c r="F254" i="10"/>
  <c r="C254" i="10"/>
  <c r="D254" i="10"/>
  <c r="B255" i="10"/>
  <c r="E254" i="10"/>
  <c r="F255" i="8"/>
  <c r="I255" i="8"/>
  <c r="E256" i="8"/>
  <c r="H255" i="8"/>
  <c r="J255" i="8"/>
  <c r="G255" i="8"/>
  <c r="D255" i="4" l="1"/>
  <c r="F255" i="4" s="1"/>
  <c r="G255" i="4" s="1"/>
  <c r="C256" i="4" s="1"/>
  <c r="G257" i="12"/>
  <c r="F257" i="12"/>
  <c r="E258" i="12"/>
  <c r="J258" i="12" s="1"/>
  <c r="H257" i="12"/>
  <c r="I257" i="12"/>
  <c r="H256" i="8"/>
  <c r="G256" i="8"/>
  <c r="J256" i="8"/>
  <c r="E257" i="8"/>
  <c r="I256" i="8"/>
  <c r="F256" i="8"/>
  <c r="F255" i="10"/>
  <c r="D255" i="10"/>
  <c r="C255" i="10"/>
  <c r="B256" i="10"/>
  <c r="G255" i="10"/>
  <c r="E255" i="10"/>
  <c r="E256" i="4"/>
  <c r="B257" i="4"/>
  <c r="D256" i="4" l="1"/>
  <c r="F256" i="4" s="1"/>
  <c r="G256" i="4" s="1"/>
  <c r="C257" i="4" s="1"/>
  <c r="F257" i="8"/>
  <c r="I257" i="8"/>
  <c r="G257" i="8"/>
  <c r="J257" i="8"/>
  <c r="E258" i="8"/>
  <c r="H257" i="8"/>
  <c r="F258" i="12"/>
  <c r="E259" i="12"/>
  <c r="J259" i="12" s="1"/>
  <c r="G258" i="12"/>
  <c r="I258" i="12"/>
  <c r="H258" i="12"/>
  <c r="B258" i="4"/>
  <c r="E257" i="4"/>
  <c r="D256" i="10"/>
  <c r="C256" i="10"/>
  <c r="B257" i="10"/>
  <c r="G256" i="10"/>
  <c r="E256" i="10"/>
  <c r="F256" i="10"/>
  <c r="G257" i="4" l="1"/>
  <c r="D257" i="4"/>
  <c r="F257" i="4" s="1"/>
  <c r="G259" i="12"/>
  <c r="F259" i="12"/>
  <c r="H259" i="12"/>
  <c r="E260" i="12"/>
  <c r="J260" i="12" s="1"/>
  <c r="I259" i="12"/>
  <c r="C257" i="10"/>
  <c r="B258" i="10"/>
  <c r="G257" i="10"/>
  <c r="E257" i="10"/>
  <c r="D257" i="10"/>
  <c r="F257" i="10"/>
  <c r="E258" i="4"/>
  <c r="B259" i="4"/>
  <c r="C258" i="4"/>
  <c r="D258" i="4" s="1"/>
  <c r="H258" i="8"/>
  <c r="G258" i="8"/>
  <c r="J258" i="8"/>
  <c r="E259" i="8"/>
  <c r="F258" i="8"/>
  <c r="I258" i="8"/>
  <c r="F258" i="4" l="1"/>
  <c r="G258" i="4"/>
  <c r="C259" i="4" s="1"/>
  <c r="B260" i="4"/>
  <c r="E259" i="4"/>
  <c r="G258" i="10"/>
  <c r="F258" i="10"/>
  <c r="D258" i="10"/>
  <c r="C258" i="10"/>
  <c r="B259" i="10"/>
  <c r="E258" i="10"/>
  <c r="I260" i="12"/>
  <c r="G260" i="12"/>
  <c r="F260" i="12"/>
  <c r="E261" i="12"/>
  <c r="J261" i="12" s="1"/>
  <c r="H260" i="12"/>
  <c r="F259" i="8"/>
  <c r="I259" i="8"/>
  <c r="E260" i="8"/>
  <c r="H259" i="8"/>
  <c r="J259" i="8"/>
  <c r="G259" i="8"/>
  <c r="D259" i="4" l="1"/>
  <c r="F259" i="4"/>
  <c r="G259" i="4" s="1"/>
  <c r="C260" i="4" s="1"/>
  <c r="H260" i="8"/>
  <c r="G260" i="8"/>
  <c r="J260" i="8"/>
  <c r="E261" i="8"/>
  <c r="I260" i="8"/>
  <c r="F260" i="8"/>
  <c r="F259" i="10"/>
  <c r="D259" i="10"/>
  <c r="B260" i="10"/>
  <c r="C259" i="10"/>
  <c r="G259" i="10"/>
  <c r="E259" i="10"/>
  <c r="E260" i="4"/>
  <c r="B261" i="4"/>
  <c r="G261" i="12"/>
  <c r="I261" i="12"/>
  <c r="F261" i="12"/>
  <c r="H261" i="12"/>
  <c r="E262" i="12"/>
  <c r="J262" i="12" s="1"/>
  <c r="D260" i="4" l="1"/>
  <c r="F260" i="4" s="1"/>
  <c r="G260" i="4" s="1"/>
  <c r="C261" i="4" s="1"/>
  <c r="B262" i="4"/>
  <c r="E261" i="4"/>
  <c r="D260" i="10"/>
  <c r="C260" i="10"/>
  <c r="B261" i="10"/>
  <c r="F260" i="10"/>
  <c r="E260" i="10"/>
  <c r="G260" i="10"/>
  <c r="F262" i="12"/>
  <c r="E263" i="12"/>
  <c r="J263" i="12" s="1"/>
  <c r="I262" i="12"/>
  <c r="G262" i="12"/>
  <c r="H262" i="12"/>
  <c r="F261" i="8"/>
  <c r="I261" i="8"/>
  <c r="G261" i="8"/>
  <c r="E262" i="8"/>
  <c r="H261" i="8"/>
  <c r="J261" i="8"/>
  <c r="D261" i="4" l="1"/>
  <c r="F261" i="4" s="1"/>
  <c r="G261" i="4" s="1"/>
  <c r="C262" i="4" s="1"/>
  <c r="C261" i="10"/>
  <c r="B262" i="10"/>
  <c r="G261" i="10"/>
  <c r="F261" i="10"/>
  <c r="E261" i="10"/>
  <c r="D261" i="10"/>
  <c r="E262" i="4"/>
  <c r="B263" i="4"/>
  <c r="H262" i="8"/>
  <c r="G262" i="8"/>
  <c r="J262" i="8"/>
  <c r="E263" i="8"/>
  <c r="F262" i="8"/>
  <c r="I262" i="8"/>
  <c r="I263" i="12"/>
  <c r="G263" i="12"/>
  <c r="F263" i="12"/>
  <c r="H263" i="12"/>
  <c r="E264" i="12"/>
  <c r="J264" i="12" s="1"/>
  <c r="D262" i="4" l="1"/>
  <c r="F262" i="4" s="1"/>
  <c r="G262" i="4" s="1"/>
  <c r="C263" i="4" s="1"/>
  <c r="G262" i="10"/>
  <c r="F262" i="10"/>
  <c r="D262" i="10"/>
  <c r="B263" i="10"/>
  <c r="E262" i="10"/>
  <c r="C262" i="10"/>
  <c r="I264" i="12"/>
  <c r="G264" i="12"/>
  <c r="E265" i="12"/>
  <c r="J265" i="12" s="1"/>
  <c r="F264" i="12"/>
  <c r="H264" i="12"/>
  <c r="B264" i="4"/>
  <c r="E263" i="4"/>
  <c r="F263" i="8"/>
  <c r="I263" i="8"/>
  <c r="E264" i="8"/>
  <c r="H263" i="8"/>
  <c r="J263" i="8"/>
  <c r="G263" i="8"/>
  <c r="G263" i="4" l="1"/>
  <c r="D263" i="4"/>
  <c r="F263" i="4" s="1"/>
  <c r="H264" i="8"/>
  <c r="G264" i="8"/>
  <c r="J264" i="8"/>
  <c r="E265" i="8"/>
  <c r="I264" i="8"/>
  <c r="F264" i="8"/>
  <c r="D264" i="4"/>
  <c r="E264" i="4"/>
  <c r="F264" i="4"/>
  <c r="B265" i="4"/>
  <c r="C264" i="4"/>
  <c r="G264" i="4" s="1"/>
  <c r="G265" i="12"/>
  <c r="I265" i="12"/>
  <c r="F265" i="12"/>
  <c r="E266" i="12"/>
  <c r="J266" i="12" s="1"/>
  <c r="H265" i="12"/>
  <c r="F263" i="10"/>
  <c r="D263" i="10"/>
  <c r="C263" i="10"/>
  <c r="G263" i="10"/>
  <c r="B264" i="10"/>
  <c r="E263" i="10"/>
  <c r="B266" i="4" l="1"/>
  <c r="C265" i="4"/>
  <c r="F265" i="4"/>
  <c r="G265" i="4" s="1"/>
  <c r="D265" i="4"/>
  <c r="E265" i="4"/>
  <c r="F266" i="12"/>
  <c r="E267" i="12"/>
  <c r="J267" i="12" s="1"/>
  <c r="I266" i="12"/>
  <c r="H266" i="12"/>
  <c r="G266" i="12"/>
  <c r="D264" i="10"/>
  <c r="C264" i="10"/>
  <c r="B265" i="10"/>
  <c r="G264" i="10"/>
  <c r="F264" i="10"/>
  <c r="E264" i="10"/>
  <c r="F265" i="8"/>
  <c r="I265" i="8"/>
  <c r="G265" i="8"/>
  <c r="E266" i="8"/>
  <c r="J265" i="8"/>
  <c r="H265" i="8"/>
  <c r="E266" i="4" l="1"/>
  <c r="B267" i="4"/>
  <c r="C266" i="4"/>
  <c r="D266" i="4" s="1"/>
  <c r="H266" i="8"/>
  <c r="G266" i="8"/>
  <c r="J266" i="8"/>
  <c r="E267" i="8"/>
  <c r="F266" i="8"/>
  <c r="I266" i="8"/>
  <c r="C265" i="10"/>
  <c r="B266" i="10"/>
  <c r="G265" i="10"/>
  <c r="D265" i="10"/>
  <c r="E265" i="10"/>
  <c r="F265" i="10"/>
  <c r="E268" i="12"/>
  <c r="J268" i="12" s="1"/>
  <c r="I267" i="12"/>
  <c r="G267" i="12"/>
  <c r="H267" i="12"/>
  <c r="F267" i="12"/>
  <c r="F266" i="4" l="1"/>
  <c r="G266" i="4"/>
  <c r="F267" i="8"/>
  <c r="I267" i="8"/>
  <c r="E268" i="8"/>
  <c r="H267" i="8"/>
  <c r="J267" i="8"/>
  <c r="G267" i="8"/>
  <c r="B268" i="4"/>
  <c r="C267" i="4"/>
  <c r="D267" i="4"/>
  <c r="F267" i="4" s="1"/>
  <c r="E267" i="4"/>
  <c r="G266" i="10"/>
  <c r="F266" i="10"/>
  <c r="D266" i="10"/>
  <c r="B267" i="10"/>
  <c r="C266" i="10"/>
  <c r="E266" i="10"/>
  <c r="I268" i="12"/>
  <c r="E269" i="12"/>
  <c r="J269" i="12" s="1"/>
  <c r="G268" i="12"/>
  <c r="F268" i="12"/>
  <c r="H268" i="12"/>
  <c r="G267" i="4" l="1"/>
  <c r="E268" i="4"/>
  <c r="B269" i="4"/>
  <c r="C268" i="4"/>
  <c r="D268" i="4" s="1"/>
  <c r="H268" i="8"/>
  <c r="G268" i="8"/>
  <c r="J268" i="8"/>
  <c r="E269" i="8"/>
  <c r="I268" i="8"/>
  <c r="F268" i="8"/>
  <c r="G269" i="12"/>
  <c r="E270" i="12"/>
  <c r="J270" i="12" s="1"/>
  <c r="I269" i="12"/>
  <c r="F269" i="12"/>
  <c r="H269" i="12"/>
  <c r="F267" i="10"/>
  <c r="D267" i="10"/>
  <c r="B268" i="10"/>
  <c r="C267" i="10"/>
  <c r="G267" i="10"/>
  <c r="E267" i="10"/>
  <c r="F268" i="4" l="1"/>
  <c r="G268" i="4"/>
  <c r="F270" i="12"/>
  <c r="E271" i="12"/>
  <c r="J271" i="12" s="1"/>
  <c r="H270" i="12"/>
  <c r="I270" i="12"/>
  <c r="G270" i="12"/>
  <c r="D268" i="10"/>
  <c r="C268" i="10"/>
  <c r="B269" i="10"/>
  <c r="G268" i="10"/>
  <c r="E268" i="10"/>
  <c r="F268" i="10"/>
  <c r="B270" i="4"/>
  <c r="C269" i="4"/>
  <c r="D269" i="4" s="1"/>
  <c r="E269" i="4"/>
  <c r="F269" i="8"/>
  <c r="I269" i="8"/>
  <c r="G269" i="8"/>
  <c r="E270" i="8"/>
  <c r="H269" i="8"/>
  <c r="J269" i="8"/>
  <c r="F269" i="4" l="1"/>
  <c r="G269" i="4"/>
  <c r="F271" i="12"/>
  <c r="E272" i="12"/>
  <c r="J272" i="12" s="1"/>
  <c r="I271" i="12"/>
  <c r="H271" i="12"/>
  <c r="G271" i="12"/>
  <c r="D270" i="4"/>
  <c r="F270" i="4" s="1"/>
  <c r="E270" i="4"/>
  <c r="B271" i="4"/>
  <c r="C270" i="4"/>
  <c r="C269" i="10"/>
  <c r="B270" i="10"/>
  <c r="G269" i="10"/>
  <c r="F269" i="10"/>
  <c r="D269" i="10"/>
  <c r="E269" i="10"/>
  <c r="H270" i="8"/>
  <c r="G270" i="8"/>
  <c r="J270" i="8"/>
  <c r="E271" i="8"/>
  <c r="F270" i="8"/>
  <c r="I270" i="8"/>
  <c r="G270" i="4" l="1"/>
  <c r="B272" i="4"/>
  <c r="C271" i="4"/>
  <c r="D271" i="4"/>
  <c r="F271" i="4" s="1"/>
  <c r="E271" i="4"/>
  <c r="F271" i="8"/>
  <c r="I271" i="8"/>
  <c r="E272" i="8"/>
  <c r="H271" i="8"/>
  <c r="J271" i="8"/>
  <c r="G271" i="8"/>
  <c r="G270" i="10"/>
  <c r="F270" i="10"/>
  <c r="B271" i="10"/>
  <c r="E270" i="10"/>
  <c r="D270" i="10"/>
  <c r="C270" i="10"/>
  <c r="I272" i="12"/>
  <c r="F272" i="12"/>
  <c r="E273" i="12"/>
  <c r="J273" i="12" s="1"/>
  <c r="G272" i="12"/>
  <c r="H272" i="12"/>
  <c r="G271" i="4" l="1"/>
  <c r="C272" i="4" s="1"/>
  <c r="G273" i="12"/>
  <c r="F273" i="12"/>
  <c r="E274" i="12"/>
  <c r="J274" i="12" s="1"/>
  <c r="I273" i="12"/>
  <c r="H273" i="12"/>
  <c r="H272" i="8"/>
  <c r="G272" i="8"/>
  <c r="J272" i="8"/>
  <c r="E273" i="8"/>
  <c r="I272" i="8"/>
  <c r="F272" i="8"/>
  <c r="E272" i="4"/>
  <c r="B273" i="4"/>
  <c r="F271" i="10"/>
  <c r="D271" i="10"/>
  <c r="C271" i="10"/>
  <c r="G271" i="10"/>
  <c r="B272" i="10"/>
  <c r="E271" i="10"/>
  <c r="D272" i="4" l="1"/>
  <c r="F272" i="4"/>
  <c r="G272" i="4" s="1"/>
  <c r="C273" i="4" s="1"/>
  <c r="F273" i="8"/>
  <c r="I273" i="8"/>
  <c r="G273" i="8"/>
  <c r="J273" i="8"/>
  <c r="E274" i="8"/>
  <c r="H273" i="8"/>
  <c r="B274" i="4"/>
  <c r="E273" i="4"/>
  <c r="D272" i="10"/>
  <c r="C272" i="10"/>
  <c r="B273" i="10"/>
  <c r="G272" i="10"/>
  <c r="E272" i="10"/>
  <c r="F272" i="10"/>
  <c r="F274" i="12"/>
  <c r="E275" i="12"/>
  <c r="J275" i="12" s="1"/>
  <c r="G274" i="12"/>
  <c r="H274" i="12"/>
  <c r="I274" i="12"/>
  <c r="D273" i="4" l="1"/>
  <c r="F273" i="4" s="1"/>
  <c r="G273" i="4" s="1"/>
  <c r="C274" i="4" s="1"/>
  <c r="H274" i="8"/>
  <c r="G274" i="8"/>
  <c r="J274" i="8"/>
  <c r="E275" i="8"/>
  <c r="F274" i="8"/>
  <c r="I274" i="8"/>
  <c r="C273" i="10"/>
  <c r="B274" i="10"/>
  <c r="G273" i="10"/>
  <c r="D273" i="10"/>
  <c r="F273" i="10"/>
  <c r="E273" i="10"/>
  <c r="E274" i="4"/>
  <c r="B275" i="4"/>
  <c r="G275" i="12"/>
  <c r="F275" i="12"/>
  <c r="E276" i="12"/>
  <c r="J276" i="12" s="1"/>
  <c r="H275" i="12"/>
  <c r="I275" i="12"/>
  <c r="D274" i="4" l="1"/>
  <c r="F274" i="4" s="1"/>
  <c r="G274" i="4" s="1"/>
  <c r="C275" i="4" s="1"/>
  <c r="F276" i="12"/>
  <c r="E277" i="12"/>
  <c r="J277" i="12" s="1"/>
  <c r="I276" i="12"/>
  <c r="G276" i="12"/>
  <c r="H276" i="12"/>
  <c r="B276" i="4"/>
  <c r="E275" i="4"/>
  <c r="G274" i="10"/>
  <c r="F274" i="10"/>
  <c r="D274" i="10"/>
  <c r="C274" i="10"/>
  <c r="E274" i="10"/>
  <c r="B275" i="10"/>
  <c r="F275" i="8"/>
  <c r="I275" i="8"/>
  <c r="E276" i="8"/>
  <c r="H275" i="8"/>
  <c r="J275" i="8"/>
  <c r="G275" i="8"/>
  <c r="D275" i="4" l="1"/>
  <c r="F275" i="4"/>
  <c r="G275" i="4" s="1"/>
  <c r="C276" i="4" s="1"/>
  <c r="F275" i="10"/>
  <c r="D275" i="10"/>
  <c r="B276" i="10"/>
  <c r="C275" i="10"/>
  <c r="G275" i="10"/>
  <c r="E275" i="10"/>
  <c r="I277" i="12"/>
  <c r="G277" i="12"/>
  <c r="F277" i="12"/>
  <c r="H277" i="12"/>
  <c r="E278" i="12"/>
  <c r="J278" i="12" s="1"/>
  <c r="H276" i="8"/>
  <c r="G276" i="8"/>
  <c r="J276" i="8"/>
  <c r="E277" i="8"/>
  <c r="I276" i="8"/>
  <c r="F276" i="8"/>
  <c r="E276" i="4"/>
  <c r="B277" i="4"/>
  <c r="D276" i="4" l="1"/>
  <c r="F276" i="4"/>
  <c r="G276" i="4" s="1"/>
  <c r="C277" i="4" s="1"/>
  <c r="B278" i="4"/>
  <c r="E277" i="4"/>
  <c r="D276" i="10"/>
  <c r="C276" i="10"/>
  <c r="B277" i="10"/>
  <c r="E276" i="10"/>
  <c r="F276" i="10"/>
  <c r="G276" i="10"/>
  <c r="F277" i="8"/>
  <c r="I277" i="8"/>
  <c r="G277" i="8"/>
  <c r="E278" i="8"/>
  <c r="H277" i="8"/>
  <c r="J277" i="8"/>
  <c r="I278" i="12"/>
  <c r="G278" i="12"/>
  <c r="E279" i="12"/>
  <c r="J279" i="12" s="1"/>
  <c r="H278" i="12"/>
  <c r="F278" i="12"/>
  <c r="D277" i="4" l="1"/>
  <c r="F277" i="4" s="1"/>
  <c r="G277" i="4" s="1"/>
  <c r="C278" i="4" s="1"/>
  <c r="G279" i="12"/>
  <c r="F279" i="12"/>
  <c r="E280" i="12"/>
  <c r="J280" i="12" s="1"/>
  <c r="H279" i="12"/>
  <c r="I279" i="12"/>
  <c r="C277" i="10"/>
  <c r="B278" i="10"/>
  <c r="G277" i="10"/>
  <c r="F277" i="10"/>
  <c r="D277" i="10"/>
  <c r="E277" i="10"/>
  <c r="E278" i="4"/>
  <c r="B279" i="4"/>
  <c r="H278" i="8"/>
  <c r="G278" i="8"/>
  <c r="J278" i="8"/>
  <c r="E279" i="8"/>
  <c r="F278" i="8"/>
  <c r="I278" i="8"/>
  <c r="D278" i="4" l="1"/>
  <c r="F278" i="4" s="1"/>
  <c r="G278" i="4" s="1"/>
  <c r="C279" i="4" s="1"/>
  <c r="F279" i="8"/>
  <c r="I279" i="8"/>
  <c r="E280" i="8"/>
  <c r="H279" i="8"/>
  <c r="J279" i="8"/>
  <c r="G279" i="8"/>
  <c r="B280" i="4"/>
  <c r="E279" i="4"/>
  <c r="F280" i="12"/>
  <c r="E281" i="12"/>
  <c r="J281" i="12" s="1"/>
  <c r="I280" i="12"/>
  <c r="G280" i="12"/>
  <c r="H280" i="12"/>
  <c r="G278" i="10"/>
  <c r="F278" i="10"/>
  <c r="C278" i="10"/>
  <c r="E278" i="10"/>
  <c r="B279" i="10"/>
  <c r="D278" i="10"/>
  <c r="D279" i="4" l="1"/>
  <c r="F279" i="4" s="1"/>
  <c r="G279" i="4" s="1"/>
  <c r="C280" i="4" s="1"/>
  <c r="F279" i="10"/>
  <c r="D279" i="10"/>
  <c r="C279" i="10"/>
  <c r="G279" i="10"/>
  <c r="B280" i="10"/>
  <c r="E279" i="10"/>
  <c r="I281" i="12"/>
  <c r="E282" i="12"/>
  <c r="J282" i="12" s="1"/>
  <c r="F281" i="12"/>
  <c r="H281" i="12"/>
  <c r="G281" i="12"/>
  <c r="E280" i="4"/>
  <c r="B281" i="4"/>
  <c r="H280" i="8"/>
  <c r="G280" i="8"/>
  <c r="J280" i="8"/>
  <c r="E281" i="8"/>
  <c r="I280" i="8"/>
  <c r="F280" i="8"/>
  <c r="D280" i="4" l="1"/>
  <c r="F280" i="4" s="1"/>
  <c r="G280" i="4" s="1"/>
  <c r="C281" i="4" s="1"/>
  <c r="F281" i="8"/>
  <c r="I281" i="8"/>
  <c r="G281" i="8"/>
  <c r="E282" i="8"/>
  <c r="J281" i="8"/>
  <c r="H281" i="8"/>
  <c r="B282" i="4"/>
  <c r="E281" i="4"/>
  <c r="I282" i="12"/>
  <c r="G282" i="12"/>
  <c r="F282" i="12"/>
  <c r="H282" i="12"/>
  <c r="E283" i="12"/>
  <c r="J283" i="12" s="1"/>
  <c r="D280" i="10"/>
  <c r="C280" i="10"/>
  <c r="B281" i="10"/>
  <c r="G280" i="10"/>
  <c r="E280" i="10"/>
  <c r="F280" i="10"/>
  <c r="D281" i="4" l="1"/>
  <c r="F281" i="4" s="1"/>
  <c r="G281" i="4" s="1"/>
  <c r="C282" i="4" s="1"/>
  <c r="G283" i="12"/>
  <c r="F283" i="12"/>
  <c r="E284" i="12"/>
  <c r="J284" i="12" s="1"/>
  <c r="H283" i="12"/>
  <c r="I283" i="12"/>
  <c r="E282" i="4"/>
  <c r="B283" i="4"/>
  <c r="C281" i="10"/>
  <c r="B282" i="10"/>
  <c r="G281" i="10"/>
  <c r="F281" i="10"/>
  <c r="E281" i="10"/>
  <c r="D281" i="10"/>
  <c r="H282" i="8"/>
  <c r="G282" i="8"/>
  <c r="J282" i="8"/>
  <c r="E283" i="8"/>
  <c r="F282" i="8"/>
  <c r="I282" i="8"/>
  <c r="F282" i="4" l="1"/>
  <c r="D282" i="4"/>
  <c r="G282" i="4"/>
  <c r="F283" i="8"/>
  <c r="I283" i="8"/>
  <c r="E284" i="8"/>
  <c r="H283" i="8"/>
  <c r="J283" i="8"/>
  <c r="G283" i="8"/>
  <c r="B284" i="4"/>
  <c r="C283" i="4"/>
  <c r="G283" i="4" s="1"/>
  <c r="D283" i="4"/>
  <c r="E283" i="4"/>
  <c r="F283" i="4" s="1"/>
  <c r="F284" i="12"/>
  <c r="E285" i="12"/>
  <c r="J285" i="12" s="1"/>
  <c r="H284" i="12"/>
  <c r="I284" i="12"/>
  <c r="G284" i="12"/>
  <c r="G282" i="10"/>
  <c r="F282" i="10"/>
  <c r="D282" i="10"/>
  <c r="C282" i="10"/>
  <c r="B283" i="10"/>
  <c r="E282" i="10"/>
  <c r="F283" i="10" l="1"/>
  <c r="D283" i="10"/>
  <c r="B284" i="10"/>
  <c r="G283" i="10"/>
  <c r="E283" i="10"/>
  <c r="C283" i="10"/>
  <c r="E284" i="4"/>
  <c r="B285" i="4"/>
  <c r="C284" i="4"/>
  <c r="D284" i="4" s="1"/>
  <c r="H284" i="8"/>
  <c r="G284" i="8"/>
  <c r="J284" i="8"/>
  <c r="E285" i="8"/>
  <c r="I284" i="8"/>
  <c r="F284" i="8"/>
  <c r="I285" i="12"/>
  <c r="G285" i="12"/>
  <c r="F285" i="12"/>
  <c r="H285" i="12"/>
  <c r="E286" i="12"/>
  <c r="J286" i="12" s="1"/>
  <c r="F284" i="4" l="1"/>
  <c r="G284" i="4"/>
  <c r="C285" i="4" s="1"/>
  <c r="B286" i="4"/>
  <c r="E285" i="4"/>
  <c r="D284" i="10"/>
  <c r="C284" i="10"/>
  <c r="B285" i="10"/>
  <c r="E284" i="10"/>
  <c r="F284" i="10"/>
  <c r="G284" i="10"/>
  <c r="I286" i="12"/>
  <c r="G286" i="12"/>
  <c r="E287" i="12"/>
  <c r="J287" i="12" s="1"/>
  <c r="H286" i="12"/>
  <c r="F286" i="12"/>
  <c r="F285" i="8"/>
  <c r="I285" i="8"/>
  <c r="G285" i="8"/>
  <c r="E286" i="8"/>
  <c r="H285" i="8"/>
  <c r="J285" i="8"/>
  <c r="D285" i="4" l="1"/>
  <c r="F285" i="4" s="1"/>
  <c r="G285" i="4" s="1"/>
  <c r="C286" i="4" s="1"/>
  <c r="E286" i="4"/>
  <c r="B287" i="4"/>
  <c r="G287" i="12"/>
  <c r="F287" i="12"/>
  <c r="E288" i="12"/>
  <c r="J288" i="12" s="1"/>
  <c r="H287" i="12"/>
  <c r="I287" i="12"/>
  <c r="C285" i="10"/>
  <c r="B286" i="10"/>
  <c r="G285" i="10"/>
  <c r="F285" i="10"/>
  <c r="E285" i="10"/>
  <c r="D285" i="10"/>
  <c r="H286" i="8"/>
  <c r="G286" i="8"/>
  <c r="J286" i="8"/>
  <c r="E287" i="8"/>
  <c r="F286" i="8"/>
  <c r="I286" i="8"/>
  <c r="D286" i="4" l="1"/>
  <c r="F286" i="4"/>
  <c r="G286" i="4" s="1"/>
  <c r="C287" i="4" s="1"/>
  <c r="F288" i="12"/>
  <c r="E289" i="12"/>
  <c r="J289" i="12" s="1"/>
  <c r="I288" i="12"/>
  <c r="G288" i="12"/>
  <c r="H288" i="12"/>
  <c r="B288" i="4"/>
  <c r="E287" i="4"/>
  <c r="F287" i="8"/>
  <c r="I287" i="8"/>
  <c r="E288" i="8"/>
  <c r="H287" i="8"/>
  <c r="J287" i="8"/>
  <c r="G287" i="8"/>
  <c r="G286" i="10"/>
  <c r="F286" i="10"/>
  <c r="C286" i="10"/>
  <c r="D286" i="10"/>
  <c r="E286" i="10"/>
  <c r="B287" i="10"/>
  <c r="D287" i="4" l="1"/>
  <c r="F287" i="4" s="1"/>
  <c r="G287" i="4" s="1"/>
  <c r="C288" i="4" s="1"/>
  <c r="H288" i="8"/>
  <c r="G288" i="8"/>
  <c r="J288" i="8"/>
  <c r="E289" i="8"/>
  <c r="I288" i="8"/>
  <c r="F288" i="8"/>
  <c r="E288" i="4"/>
  <c r="B289" i="4"/>
  <c r="I289" i="12"/>
  <c r="E290" i="12"/>
  <c r="J290" i="12" s="1"/>
  <c r="G289" i="12"/>
  <c r="F289" i="12"/>
  <c r="H289" i="12"/>
  <c r="F287" i="10"/>
  <c r="D287" i="10"/>
  <c r="C287" i="10"/>
  <c r="B288" i="10"/>
  <c r="E287" i="10"/>
  <c r="G287" i="10"/>
  <c r="F288" i="4" l="1"/>
  <c r="D288" i="4"/>
  <c r="G288" i="4"/>
  <c r="D288" i="10"/>
  <c r="C288" i="10"/>
  <c r="B289" i="10"/>
  <c r="G288" i="10"/>
  <c r="E288" i="10"/>
  <c r="F288" i="10"/>
  <c r="I290" i="12"/>
  <c r="G290" i="12"/>
  <c r="F290" i="12"/>
  <c r="H290" i="12"/>
  <c r="E291" i="12"/>
  <c r="J291" i="12" s="1"/>
  <c r="B290" i="4"/>
  <c r="C289" i="4"/>
  <c r="E289" i="4"/>
  <c r="F289" i="8"/>
  <c r="I289" i="8"/>
  <c r="G289" i="8"/>
  <c r="E290" i="8"/>
  <c r="J289" i="8"/>
  <c r="H289" i="8"/>
  <c r="F289" i="4" l="1"/>
  <c r="G289" i="4"/>
  <c r="C290" i="4" s="1"/>
  <c r="D289" i="4"/>
  <c r="H290" i="8"/>
  <c r="G290" i="8"/>
  <c r="J290" i="8"/>
  <c r="E291" i="8"/>
  <c r="F290" i="8"/>
  <c r="I290" i="8"/>
  <c r="E290" i="4"/>
  <c r="B291" i="4"/>
  <c r="G291" i="12"/>
  <c r="F291" i="12"/>
  <c r="E292" i="12"/>
  <c r="J292" i="12" s="1"/>
  <c r="H291" i="12"/>
  <c r="I291" i="12"/>
  <c r="C289" i="10"/>
  <c r="B290" i="10"/>
  <c r="G289" i="10"/>
  <c r="E289" i="10"/>
  <c r="D289" i="10"/>
  <c r="F289" i="10"/>
  <c r="D290" i="4" l="1"/>
  <c r="F290" i="4" s="1"/>
  <c r="G290" i="4" s="1"/>
  <c r="C291" i="4" s="1"/>
  <c r="B292" i="4"/>
  <c r="E291" i="4"/>
  <c r="F292" i="12"/>
  <c r="E293" i="12"/>
  <c r="J293" i="12" s="1"/>
  <c r="I292" i="12"/>
  <c r="G292" i="12"/>
  <c r="H292" i="12"/>
  <c r="G290" i="10"/>
  <c r="F290" i="10"/>
  <c r="D290" i="10"/>
  <c r="C290" i="10"/>
  <c r="B291" i="10"/>
  <c r="E290" i="10"/>
  <c r="F291" i="8"/>
  <c r="I291" i="8"/>
  <c r="E292" i="8"/>
  <c r="H291" i="8"/>
  <c r="J291" i="8"/>
  <c r="G291" i="8"/>
  <c r="F291" i="4" l="1"/>
  <c r="G291" i="4" s="1"/>
  <c r="C292" i="4" s="1"/>
  <c r="D291" i="4"/>
  <c r="H292" i="8"/>
  <c r="G292" i="8"/>
  <c r="J292" i="8"/>
  <c r="E293" i="8"/>
  <c r="I292" i="8"/>
  <c r="F292" i="8"/>
  <c r="F291" i="10"/>
  <c r="D291" i="10"/>
  <c r="B292" i="10"/>
  <c r="C291" i="10"/>
  <c r="E291" i="10"/>
  <c r="G291" i="10"/>
  <c r="E292" i="4"/>
  <c r="B293" i="4"/>
  <c r="I293" i="12"/>
  <c r="G293" i="12"/>
  <c r="F293" i="12"/>
  <c r="H293" i="12"/>
  <c r="E294" i="12"/>
  <c r="J294" i="12" s="1"/>
  <c r="D292" i="4" l="1"/>
  <c r="F292" i="4" s="1"/>
  <c r="G292" i="4" s="1"/>
  <c r="C293" i="4" s="1"/>
  <c r="B294" i="4"/>
  <c r="E293" i="4"/>
  <c r="D292" i="10"/>
  <c r="C292" i="10"/>
  <c r="B293" i="10"/>
  <c r="F292" i="10"/>
  <c r="E292" i="10"/>
  <c r="G292" i="10"/>
  <c r="I294" i="12"/>
  <c r="G294" i="12"/>
  <c r="E295" i="12"/>
  <c r="J295" i="12" s="1"/>
  <c r="H294" i="12"/>
  <c r="F294" i="12"/>
  <c r="F293" i="8"/>
  <c r="I293" i="8"/>
  <c r="G293" i="8"/>
  <c r="E294" i="8"/>
  <c r="H293" i="8"/>
  <c r="J293" i="8"/>
  <c r="D293" i="4" l="1"/>
  <c r="F293" i="4"/>
  <c r="G293" i="4" s="1"/>
  <c r="C294" i="4" s="1"/>
  <c r="C293" i="10"/>
  <c r="B294" i="10"/>
  <c r="G293" i="10"/>
  <c r="F293" i="10"/>
  <c r="E293" i="10"/>
  <c r="D293" i="10"/>
  <c r="E294" i="4"/>
  <c r="B295" i="4"/>
  <c r="G295" i="12"/>
  <c r="F295" i="12"/>
  <c r="E296" i="12"/>
  <c r="J296" i="12" s="1"/>
  <c r="H295" i="12"/>
  <c r="I295" i="12"/>
  <c r="H294" i="8"/>
  <c r="G294" i="8"/>
  <c r="J294" i="8"/>
  <c r="E295" i="8"/>
  <c r="F294" i="8"/>
  <c r="I294" i="8"/>
  <c r="D294" i="4" l="1"/>
  <c r="F294" i="4" s="1"/>
  <c r="G294" i="4" s="1"/>
  <c r="C295" i="4" s="1"/>
  <c r="F296" i="12"/>
  <c r="E297" i="12"/>
  <c r="J297" i="12" s="1"/>
  <c r="I296" i="12"/>
  <c r="G296" i="12"/>
  <c r="H296" i="12"/>
  <c r="B296" i="4"/>
  <c r="E295" i="4"/>
  <c r="F295" i="8"/>
  <c r="I295" i="8"/>
  <c r="E296" i="8"/>
  <c r="H295" i="8"/>
  <c r="J295" i="8"/>
  <c r="G295" i="8"/>
  <c r="G294" i="10"/>
  <c r="F294" i="10"/>
  <c r="D294" i="10"/>
  <c r="B295" i="10"/>
  <c r="E294" i="10"/>
  <c r="C294" i="10"/>
  <c r="D295" i="4" l="1"/>
  <c r="F295" i="4" s="1"/>
  <c r="G295" i="4" s="1"/>
  <c r="C296" i="4" s="1"/>
  <c r="H296" i="8"/>
  <c r="G296" i="8"/>
  <c r="J296" i="8"/>
  <c r="E297" i="8"/>
  <c r="I296" i="8"/>
  <c r="F296" i="8"/>
  <c r="E296" i="4"/>
  <c r="B297" i="4"/>
  <c r="F295" i="10"/>
  <c r="D295" i="10"/>
  <c r="C295" i="10"/>
  <c r="E295" i="10"/>
  <c r="B296" i="10"/>
  <c r="G295" i="10"/>
  <c r="I297" i="12"/>
  <c r="E298" i="12"/>
  <c r="J298" i="12" s="1"/>
  <c r="G297" i="12"/>
  <c r="F297" i="12"/>
  <c r="H297" i="12"/>
  <c r="D296" i="4" l="1"/>
  <c r="F296" i="4"/>
  <c r="G296" i="4" s="1"/>
  <c r="C297" i="4" s="1"/>
  <c r="I298" i="12"/>
  <c r="G298" i="12"/>
  <c r="F298" i="12"/>
  <c r="H298" i="12"/>
  <c r="E299" i="12"/>
  <c r="J299" i="12" s="1"/>
  <c r="B298" i="4"/>
  <c r="E297" i="4"/>
  <c r="D296" i="10"/>
  <c r="C296" i="10"/>
  <c r="B297" i="10"/>
  <c r="G296" i="10"/>
  <c r="F296" i="10"/>
  <c r="E296" i="10"/>
  <c r="F297" i="8"/>
  <c r="I297" i="8"/>
  <c r="G297" i="8"/>
  <c r="E298" i="8"/>
  <c r="J297" i="8"/>
  <c r="H297" i="8"/>
  <c r="D297" i="4" l="1"/>
  <c r="F297" i="4" s="1"/>
  <c r="G297" i="4" s="1"/>
  <c r="C298" i="4" s="1"/>
  <c r="C297" i="10"/>
  <c r="B298" i="10"/>
  <c r="G297" i="10"/>
  <c r="D297" i="10"/>
  <c r="E297" i="10"/>
  <c r="F297" i="10"/>
  <c r="E298" i="4"/>
  <c r="B299" i="4"/>
  <c r="G299" i="12"/>
  <c r="F299" i="12"/>
  <c r="E300" i="12"/>
  <c r="J300" i="12" s="1"/>
  <c r="H299" i="12"/>
  <c r="I299" i="12"/>
  <c r="H298" i="8"/>
  <c r="G298" i="8"/>
  <c r="J298" i="8"/>
  <c r="E299" i="8"/>
  <c r="F298" i="8"/>
  <c r="I298" i="8"/>
  <c r="D298" i="4" l="1"/>
  <c r="F298" i="4" s="1"/>
  <c r="G298" i="4" s="1"/>
  <c r="C299" i="4" s="1"/>
  <c r="F300" i="12"/>
  <c r="E301" i="12"/>
  <c r="J301" i="12" s="1"/>
  <c r="H300" i="12"/>
  <c r="G300" i="12"/>
  <c r="I300" i="12"/>
  <c r="B300" i="4"/>
  <c r="E299" i="4"/>
  <c r="F299" i="8"/>
  <c r="I299" i="8"/>
  <c r="E300" i="8"/>
  <c r="H299" i="8"/>
  <c r="J299" i="8"/>
  <c r="G299" i="8"/>
  <c r="G298" i="10"/>
  <c r="F298" i="10"/>
  <c r="D298" i="10"/>
  <c r="B299" i="10"/>
  <c r="C298" i="10"/>
  <c r="E298" i="10"/>
  <c r="G299" i="4" l="1"/>
  <c r="D299" i="4"/>
  <c r="F299" i="4" s="1"/>
  <c r="I301" i="12"/>
  <c r="G301" i="12"/>
  <c r="F301" i="12"/>
  <c r="H301" i="12"/>
  <c r="E302" i="12"/>
  <c r="J302" i="12" s="1"/>
  <c r="H300" i="8"/>
  <c r="G300" i="8"/>
  <c r="J300" i="8"/>
  <c r="E301" i="8"/>
  <c r="I300" i="8"/>
  <c r="F300" i="8"/>
  <c r="E300" i="4"/>
  <c r="B301" i="4"/>
  <c r="C300" i="4"/>
  <c r="D300" i="4" s="1"/>
  <c r="F300" i="4" s="1"/>
  <c r="F299" i="10"/>
  <c r="D299" i="10"/>
  <c r="B300" i="10"/>
  <c r="C299" i="10"/>
  <c r="E299" i="10"/>
  <c r="G299" i="10"/>
  <c r="G300" i="4" l="1"/>
  <c r="F301" i="8"/>
  <c r="I301" i="8"/>
  <c r="G301" i="8"/>
  <c r="E302" i="8"/>
  <c r="H301" i="8"/>
  <c r="J301" i="8"/>
  <c r="D300" i="10"/>
  <c r="C300" i="10"/>
  <c r="B301" i="10"/>
  <c r="G300" i="10"/>
  <c r="E300" i="10"/>
  <c r="F300" i="10"/>
  <c r="B302" i="4"/>
  <c r="C301" i="4"/>
  <c r="D301" i="4" s="1"/>
  <c r="E301" i="4"/>
  <c r="I302" i="12"/>
  <c r="G302" i="12"/>
  <c r="E303" i="12"/>
  <c r="J303" i="12" s="1"/>
  <c r="H302" i="12"/>
  <c r="F302" i="12"/>
  <c r="F301" i="4" l="1"/>
  <c r="G301" i="4" s="1"/>
  <c r="C302" i="4" s="1"/>
  <c r="G303" i="12"/>
  <c r="F303" i="12"/>
  <c r="E304" i="12"/>
  <c r="J304" i="12" s="1"/>
  <c r="H303" i="12"/>
  <c r="I303" i="12"/>
  <c r="E302" i="4"/>
  <c r="B303" i="4"/>
  <c r="C301" i="10"/>
  <c r="B302" i="10"/>
  <c r="G301" i="10"/>
  <c r="F301" i="10"/>
  <c r="D301" i="10"/>
  <c r="E301" i="10"/>
  <c r="H302" i="8"/>
  <c r="G302" i="8"/>
  <c r="J302" i="8"/>
  <c r="E303" i="8"/>
  <c r="F302" i="8"/>
  <c r="I302" i="8"/>
  <c r="D302" i="4" l="1"/>
  <c r="F302" i="4" s="1"/>
  <c r="G302" i="4" s="1"/>
  <c r="C303" i="4" s="1"/>
  <c r="G302" i="10"/>
  <c r="F302" i="10"/>
  <c r="B303" i="10"/>
  <c r="C302" i="10"/>
  <c r="D302" i="10"/>
  <c r="E302" i="10"/>
  <c r="B304" i="4"/>
  <c r="E303" i="4"/>
  <c r="F303" i="8"/>
  <c r="I303" i="8"/>
  <c r="E304" i="8"/>
  <c r="H303" i="8"/>
  <c r="J303" i="8"/>
  <c r="G303" i="8"/>
  <c r="F304" i="12"/>
  <c r="E305" i="12"/>
  <c r="J305" i="12" s="1"/>
  <c r="I304" i="12"/>
  <c r="G304" i="12"/>
  <c r="H304" i="12"/>
  <c r="D303" i="4" l="1"/>
  <c r="F303" i="4" s="1"/>
  <c r="G303" i="4" s="1"/>
  <c r="C304" i="4" s="1"/>
  <c r="H304" i="8"/>
  <c r="G304" i="8"/>
  <c r="J304" i="8"/>
  <c r="E305" i="8"/>
  <c r="I304" i="8"/>
  <c r="F304" i="8"/>
  <c r="E304" i="4"/>
  <c r="B305" i="4"/>
  <c r="D303" i="10"/>
  <c r="B304" i="10"/>
  <c r="C303" i="10"/>
  <c r="G303" i="10"/>
  <c r="E303" i="10"/>
  <c r="F303" i="10"/>
  <c r="I305" i="12"/>
  <c r="E306" i="12"/>
  <c r="J306" i="12" s="1"/>
  <c r="G305" i="12"/>
  <c r="F305" i="12"/>
  <c r="H305" i="12"/>
  <c r="D304" i="4" l="1"/>
  <c r="F304" i="4" s="1"/>
  <c r="G304" i="4" s="1"/>
  <c r="C305" i="4" s="1"/>
  <c r="C304" i="10"/>
  <c r="B305" i="10"/>
  <c r="D304" i="10"/>
  <c r="F304" i="10"/>
  <c r="G304" i="10"/>
  <c r="E304" i="10"/>
  <c r="I306" i="12"/>
  <c r="G306" i="12"/>
  <c r="F306" i="12"/>
  <c r="H306" i="12"/>
  <c r="E307" i="12"/>
  <c r="J307" i="12" s="1"/>
  <c r="B306" i="4"/>
  <c r="E305" i="4"/>
  <c r="F305" i="8"/>
  <c r="I305" i="8"/>
  <c r="G305" i="8"/>
  <c r="J305" i="8"/>
  <c r="E306" i="8"/>
  <c r="H305" i="8"/>
  <c r="D305" i="4" l="1"/>
  <c r="F305" i="4" s="1"/>
  <c r="G305" i="4" s="1"/>
  <c r="C306" i="4" s="1"/>
  <c r="G305" i="10"/>
  <c r="C305" i="10"/>
  <c r="D305" i="10"/>
  <c r="E305" i="10"/>
  <c r="F305" i="10"/>
  <c r="B306" i="10"/>
  <c r="E306" i="4"/>
  <c r="B307" i="4"/>
  <c r="H306" i="8"/>
  <c r="G306" i="8"/>
  <c r="J306" i="8"/>
  <c r="E307" i="8"/>
  <c r="F306" i="8"/>
  <c r="I306" i="8"/>
  <c r="G307" i="12"/>
  <c r="F307" i="12"/>
  <c r="E308" i="12"/>
  <c r="J308" i="12" s="1"/>
  <c r="H307" i="12"/>
  <c r="I307" i="12"/>
  <c r="D306" i="4" l="1"/>
  <c r="F306" i="4" s="1"/>
  <c r="G306" i="4" s="1"/>
  <c r="C307" i="4" s="1"/>
  <c r="F306" i="10"/>
  <c r="C306" i="10"/>
  <c r="D306" i="10"/>
  <c r="G306" i="10"/>
  <c r="E306" i="10"/>
  <c r="B307" i="10"/>
  <c r="F308" i="12"/>
  <c r="E309" i="12"/>
  <c r="J309" i="12" s="1"/>
  <c r="I308" i="12"/>
  <c r="G308" i="12"/>
  <c r="H308" i="12"/>
  <c r="B308" i="4"/>
  <c r="E307" i="4"/>
  <c r="F307" i="8"/>
  <c r="I307" i="8"/>
  <c r="E308" i="8"/>
  <c r="H307" i="8"/>
  <c r="J307" i="8"/>
  <c r="G307" i="8"/>
  <c r="D307" i="4" l="1"/>
  <c r="F307" i="4" s="1"/>
  <c r="G307" i="4" s="1"/>
  <c r="C308" i="4" s="1"/>
  <c r="H308" i="8"/>
  <c r="G308" i="8"/>
  <c r="J308" i="8"/>
  <c r="E309" i="8"/>
  <c r="I308" i="8"/>
  <c r="F308" i="8"/>
  <c r="E308" i="4"/>
  <c r="B309" i="4"/>
  <c r="D307" i="10"/>
  <c r="C307" i="10"/>
  <c r="F307" i="10"/>
  <c r="E307" i="10"/>
  <c r="B308" i="10"/>
  <c r="G307" i="10"/>
  <c r="I309" i="12"/>
  <c r="G309" i="12"/>
  <c r="F309" i="12"/>
  <c r="H309" i="12"/>
  <c r="E310" i="12"/>
  <c r="J310" i="12" s="1"/>
  <c r="F308" i="4" l="1"/>
  <c r="D308" i="4"/>
  <c r="G308" i="4"/>
  <c r="B310" i="4"/>
  <c r="C309" i="4"/>
  <c r="E309" i="4"/>
  <c r="C308" i="10"/>
  <c r="B309" i="10"/>
  <c r="D308" i="10"/>
  <c r="F308" i="10"/>
  <c r="G308" i="10"/>
  <c r="E308" i="10"/>
  <c r="I310" i="12"/>
  <c r="G310" i="12"/>
  <c r="E311" i="12"/>
  <c r="J311" i="12" s="1"/>
  <c r="H310" i="12"/>
  <c r="F310" i="12"/>
  <c r="F309" i="8"/>
  <c r="I309" i="8"/>
  <c r="G309" i="8"/>
  <c r="E310" i="8"/>
  <c r="H309" i="8"/>
  <c r="J309" i="8"/>
  <c r="D309" i="4" l="1"/>
  <c r="F309" i="4" s="1"/>
  <c r="G309" i="4" s="1"/>
  <c r="C310" i="4" s="1"/>
  <c r="E310" i="4"/>
  <c r="B311" i="4"/>
  <c r="H310" i="8"/>
  <c r="G310" i="8"/>
  <c r="J310" i="8"/>
  <c r="E311" i="8"/>
  <c r="F310" i="8"/>
  <c r="I310" i="8"/>
  <c r="G311" i="12"/>
  <c r="F311" i="12"/>
  <c r="E312" i="12"/>
  <c r="J312" i="12" s="1"/>
  <c r="H311" i="12"/>
  <c r="I311" i="12"/>
  <c r="G309" i="10"/>
  <c r="D309" i="10"/>
  <c r="F309" i="10"/>
  <c r="E309" i="10"/>
  <c r="C309" i="10"/>
  <c r="B310" i="10"/>
  <c r="D310" i="4" l="1"/>
  <c r="F310" i="4" s="1"/>
  <c r="G310" i="4" s="1"/>
  <c r="C311" i="4" s="1"/>
  <c r="F311" i="8"/>
  <c r="I311" i="8"/>
  <c r="E312" i="8"/>
  <c r="H311" i="8"/>
  <c r="J311" i="8"/>
  <c r="G311" i="8"/>
  <c r="B312" i="4"/>
  <c r="E311" i="4"/>
  <c r="F312" i="12"/>
  <c r="E313" i="12"/>
  <c r="J313" i="12" s="1"/>
  <c r="I312" i="12"/>
  <c r="G312" i="12"/>
  <c r="H312" i="12"/>
  <c r="F310" i="10"/>
  <c r="D310" i="10"/>
  <c r="G310" i="10"/>
  <c r="B311" i="10"/>
  <c r="E310" i="10"/>
  <c r="C310" i="10"/>
  <c r="D311" i="4" l="1"/>
  <c r="F311" i="4" s="1"/>
  <c r="G311" i="4" s="1"/>
  <c r="C312" i="4" s="1"/>
  <c r="D311" i="10"/>
  <c r="F311" i="10"/>
  <c r="G311" i="10"/>
  <c r="E311" i="10"/>
  <c r="C311" i="10"/>
  <c r="B312" i="10"/>
  <c r="I313" i="12"/>
  <c r="E314" i="12"/>
  <c r="J314" i="12" s="1"/>
  <c r="F313" i="12"/>
  <c r="G313" i="12"/>
  <c r="H313" i="12"/>
  <c r="E312" i="4"/>
  <c r="B313" i="4"/>
  <c r="H312" i="8"/>
  <c r="G312" i="8"/>
  <c r="J312" i="8"/>
  <c r="E313" i="8"/>
  <c r="I312" i="8"/>
  <c r="F312" i="8"/>
  <c r="D312" i="4" l="1"/>
  <c r="F312" i="4" s="1"/>
  <c r="G312" i="4" s="1"/>
  <c r="C313" i="4" s="1"/>
  <c r="F313" i="8"/>
  <c r="I313" i="8"/>
  <c r="G313" i="8"/>
  <c r="E314" i="8"/>
  <c r="J313" i="8"/>
  <c r="H313" i="8"/>
  <c r="C312" i="10"/>
  <c r="B313" i="10"/>
  <c r="F312" i="10"/>
  <c r="G312" i="10"/>
  <c r="E312" i="10"/>
  <c r="D312" i="10"/>
  <c r="B314" i="4"/>
  <c r="E313" i="4"/>
  <c r="I314" i="12"/>
  <c r="G314" i="12"/>
  <c r="F314" i="12"/>
  <c r="H314" i="12"/>
  <c r="E315" i="12"/>
  <c r="J315" i="12" s="1"/>
  <c r="F313" i="4" l="1"/>
  <c r="G313" i="4" s="1"/>
  <c r="C314" i="4" s="1"/>
  <c r="D313" i="4"/>
  <c r="E314" i="4"/>
  <c r="B315" i="4"/>
  <c r="G315" i="12"/>
  <c r="F315" i="12"/>
  <c r="E316" i="12"/>
  <c r="J316" i="12" s="1"/>
  <c r="H315" i="12"/>
  <c r="I315" i="12"/>
  <c r="G313" i="10"/>
  <c r="F313" i="10"/>
  <c r="B314" i="10"/>
  <c r="E313" i="10"/>
  <c r="C313" i="10"/>
  <c r="D313" i="10"/>
  <c r="H314" i="8"/>
  <c r="G314" i="8"/>
  <c r="J314" i="8"/>
  <c r="E315" i="8"/>
  <c r="F314" i="8"/>
  <c r="I314" i="8"/>
  <c r="D314" i="4" l="1"/>
  <c r="F314" i="4" s="1"/>
  <c r="G314" i="4" s="1"/>
  <c r="C315" i="4" s="1"/>
  <c r="F316" i="12"/>
  <c r="E317" i="12"/>
  <c r="J317" i="12" s="1"/>
  <c r="H316" i="12"/>
  <c r="I316" i="12"/>
  <c r="G316" i="12"/>
  <c r="B316" i="4"/>
  <c r="E315" i="4"/>
  <c r="F315" i="8"/>
  <c r="I315" i="8"/>
  <c r="E316" i="8"/>
  <c r="H315" i="8"/>
  <c r="J315" i="8"/>
  <c r="G315" i="8"/>
  <c r="F314" i="10"/>
  <c r="G314" i="10"/>
  <c r="B315" i="10"/>
  <c r="C314" i="10"/>
  <c r="E314" i="10"/>
  <c r="D314" i="10"/>
  <c r="D315" i="4" l="1"/>
  <c r="F315" i="4" s="1"/>
  <c r="G315" i="4" s="1"/>
  <c r="C316" i="4" s="1"/>
  <c r="I317" i="12"/>
  <c r="G317" i="12"/>
  <c r="F317" i="12"/>
  <c r="H317" i="12"/>
  <c r="E318" i="12"/>
  <c r="J318" i="12" s="1"/>
  <c r="D315" i="10"/>
  <c r="G315" i="10"/>
  <c r="B316" i="10"/>
  <c r="C315" i="10"/>
  <c r="F315" i="10"/>
  <c r="E315" i="10"/>
  <c r="H316" i="8"/>
  <c r="G316" i="8"/>
  <c r="J316" i="8"/>
  <c r="E317" i="8"/>
  <c r="I316" i="8"/>
  <c r="F316" i="8"/>
  <c r="E316" i="4"/>
  <c r="B317" i="4"/>
  <c r="D316" i="4" l="1"/>
  <c r="F316" i="4" s="1"/>
  <c r="G316" i="4"/>
  <c r="C316" i="10"/>
  <c r="B317" i="10"/>
  <c r="G316" i="10"/>
  <c r="E316" i="10"/>
  <c r="F316" i="10"/>
  <c r="D316" i="10"/>
  <c r="I318" i="12"/>
  <c r="G318" i="12"/>
  <c r="E319" i="12"/>
  <c r="J319" i="12" s="1"/>
  <c r="H318" i="12"/>
  <c r="F318" i="12"/>
  <c r="B318" i="4"/>
  <c r="C317" i="4"/>
  <c r="D317" i="4" s="1"/>
  <c r="E317" i="4"/>
  <c r="F317" i="8"/>
  <c r="I317" i="8"/>
  <c r="G317" i="8"/>
  <c r="E318" i="8"/>
  <c r="H317" i="8"/>
  <c r="J317" i="8"/>
  <c r="F317" i="4" l="1"/>
  <c r="G317" i="4" s="1"/>
  <c r="C318" i="4" s="1"/>
  <c r="H318" i="8"/>
  <c r="G318" i="8"/>
  <c r="J318" i="8"/>
  <c r="E319" i="8"/>
  <c r="F318" i="8"/>
  <c r="I318" i="8"/>
  <c r="E318" i="4"/>
  <c r="B319" i="4"/>
  <c r="G319" i="12"/>
  <c r="F319" i="12"/>
  <c r="E320" i="12"/>
  <c r="J320" i="12" s="1"/>
  <c r="H319" i="12"/>
  <c r="I319" i="12"/>
  <c r="G317" i="10"/>
  <c r="B318" i="10"/>
  <c r="C317" i="10"/>
  <c r="E317" i="10"/>
  <c r="D317" i="10"/>
  <c r="F317" i="10"/>
  <c r="D318" i="4" l="1"/>
  <c r="F318" i="4" s="1"/>
  <c r="G318" i="4" s="1"/>
  <c r="C319" i="4" s="1"/>
  <c r="F320" i="12"/>
  <c r="E321" i="12"/>
  <c r="J321" i="12" s="1"/>
  <c r="I320" i="12"/>
  <c r="G320" i="12"/>
  <c r="H320" i="12"/>
  <c r="B320" i="4"/>
  <c r="E319" i="4"/>
  <c r="F318" i="10"/>
  <c r="B319" i="10"/>
  <c r="C318" i="10"/>
  <c r="E318" i="10"/>
  <c r="D318" i="10"/>
  <c r="G318" i="10"/>
  <c r="F319" i="8"/>
  <c r="I319" i="8"/>
  <c r="E320" i="8"/>
  <c r="H319" i="8"/>
  <c r="J319" i="8"/>
  <c r="G319" i="8"/>
  <c r="D319" i="4" l="1"/>
  <c r="F319" i="4"/>
  <c r="G319" i="4" s="1"/>
  <c r="C320" i="4" s="1"/>
  <c r="I321" i="12"/>
  <c r="E322" i="12"/>
  <c r="J322" i="12" s="1"/>
  <c r="G321" i="12"/>
  <c r="F321" i="12"/>
  <c r="H321" i="12"/>
  <c r="H320" i="8"/>
  <c r="G320" i="8"/>
  <c r="J320" i="8"/>
  <c r="E321" i="8"/>
  <c r="I320" i="8"/>
  <c r="F320" i="8"/>
  <c r="D319" i="10"/>
  <c r="B320" i="10"/>
  <c r="C319" i="10"/>
  <c r="F319" i="10"/>
  <c r="G319" i="10"/>
  <c r="E319" i="10"/>
  <c r="E320" i="4"/>
  <c r="B321" i="4"/>
  <c r="D320" i="4" l="1"/>
  <c r="F320" i="4" s="1"/>
  <c r="G320" i="4" s="1"/>
  <c r="C321" i="4" s="1"/>
  <c r="F321" i="8"/>
  <c r="I321" i="8"/>
  <c r="G321" i="8"/>
  <c r="E322" i="8"/>
  <c r="J321" i="8"/>
  <c r="H321" i="8"/>
  <c r="C320" i="10"/>
  <c r="B321" i="10"/>
  <c r="D320" i="10"/>
  <c r="G320" i="10"/>
  <c r="E320" i="10"/>
  <c r="F320" i="10"/>
  <c r="B322" i="4"/>
  <c r="E321" i="4"/>
  <c r="I322" i="12"/>
  <c r="G322" i="12"/>
  <c r="F322" i="12"/>
  <c r="H322" i="12"/>
  <c r="E323" i="12"/>
  <c r="J323" i="12" s="1"/>
  <c r="D321" i="4" l="1"/>
  <c r="F321" i="4" s="1"/>
  <c r="G321" i="4" s="1"/>
  <c r="C322" i="4" s="1"/>
  <c r="G323" i="12"/>
  <c r="F323" i="12"/>
  <c r="E324" i="12"/>
  <c r="J324" i="12" s="1"/>
  <c r="H323" i="12"/>
  <c r="I323" i="12"/>
  <c r="E322" i="4"/>
  <c r="B323" i="4"/>
  <c r="G321" i="10"/>
  <c r="C321" i="10"/>
  <c r="D321" i="10"/>
  <c r="E321" i="10"/>
  <c r="F321" i="10"/>
  <c r="B322" i="10"/>
  <c r="H322" i="8"/>
  <c r="G322" i="8"/>
  <c r="J322" i="8"/>
  <c r="E323" i="8"/>
  <c r="F322" i="8"/>
  <c r="I322" i="8"/>
  <c r="D322" i="4" l="1"/>
  <c r="F322" i="4" s="1"/>
  <c r="G322" i="4" s="1"/>
  <c r="C323" i="4" s="1"/>
  <c r="F323" i="8"/>
  <c r="I323" i="8"/>
  <c r="E324" i="8"/>
  <c r="H323" i="8"/>
  <c r="J323" i="8"/>
  <c r="G323" i="8"/>
  <c r="B324" i="4"/>
  <c r="E323" i="4"/>
  <c r="F324" i="12"/>
  <c r="E325" i="12"/>
  <c r="J325" i="12" s="1"/>
  <c r="I324" i="12"/>
  <c r="G324" i="12"/>
  <c r="H324" i="12"/>
  <c r="F322" i="10"/>
  <c r="C322" i="10"/>
  <c r="D322" i="10"/>
  <c r="E322" i="10"/>
  <c r="G322" i="10"/>
  <c r="B323" i="10"/>
  <c r="D323" i="4" l="1"/>
  <c r="F323" i="4" s="1"/>
  <c r="G323" i="4" s="1"/>
  <c r="C324" i="4" s="1"/>
  <c r="E324" i="4"/>
  <c r="B325" i="4"/>
  <c r="H324" i="8"/>
  <c r="G324" i="8"/>
  <c r="J324" i="8"/>
  <c r="E325" i="8"/>
  <c r="I324" i="8"/>
  <c r="F324" i="8"/>
  <c r="I325" i="12"/>
  <c r="G325" i="12"/>
  <c r="F325" i="12"/>
  <c r="H325" i="12"/>
  <c r="E326" i="12"/>
  <c r="J326" i="12" s="1"/>
  <c r="D323" i="10"/>
  <c r="C323" i="10"/>
  <c r="F323" i="10"/>
  <c r="G323" i="10"/>
  <c r="B324" i="10"/>
  <c r="E323" i="10"/>
  <c r="D324" i="4" l="1"/>
  <c r="F324" i="4" s="1"/>
  <c r="G324" i="4"/>
  <c r="I326" i="12"/>
  <c r="G326" i="12"/>
  <c r="E327" i="12"/>
  <c r="J327" i="12" s="1"/>
  <c r="H326" i="12"/>
  <c r="F326" i="12"/>
  <c r="C324" i="10"/>
  <c r="B325" i="10"/>
  <c r="D324" i="10"/>
  <c r="F324" i="10"/>
  <c r="E324" i="10"/>
  <c r="G324" i="10"/>
  <c r="B326" i="4"/>
  <c r="C325" i="4"/>
  <c r="D325" i="4" s="1"/>
  <c r="E325" i="4"/>
  <c r="F325" i="8"/>
  <c r="I325" i="8"/>
  <c r="G325" i="8"/>
  <c r="E326" i="8"/>
  <c r="H325" i="8"/>
  <c r="J325" i="8"/>
  <c r="F325" i="4" l="1"/>
  <c r="G325" i="4" s="1"/>
  <c r="C326" i="4" s="1"/>
  <c r="E326" i="4"/>
  <c r="B327" i="4"/>
  <c r="H326" i="8"/>
  <c r="G326" i="8"/>
  <c r="J326" i="8"/>
  <c r="E327" i="8"/>
  <c r="F326" i="8"/>
  <c r="I326" i="8"/>
  <c r="G327" i="12"/>
  <c r="F327" i="12"/>
  <c r="E328" i="12"/>
  <c r="J328" i="12" s="1"/>
  <c r="H327" i="12"/>
  <c r="I327" i="12"/>
  <c r="G325" i="10"/>
  <c r="D325" i="10"/>
  <c r="F325" i="10"/>
  <c r="E325" i="10"/>
  <c r="B326" i="10"/>
  <c r="C325" i="10"/>
  <c r="D326" i="4" l="1"/>
  <c r="F326" i="4" s="1"/>
  <c r="G326" i="4" s="1"/>
  <c r="C327" i="4" s="1"/>
  <c r="F327" i="8"/>
  <c r="I327" i="8"/>
  <c r="E328" i="8"/>
  <c r="H327" i="8"/>
  <c r="J327" i="8"/>
  <c r="G327" i="8"/>
  <c r="F326" i="10"/>
  <c r="D326" i="10"/>
  <c r="G326" i="10"/>
  <c r="C326" i="10"/>
  <c r="B327" i="10"/>
  <c r="E326" i="10"/>
  <c r="F328" i="12"/>
  <c r="E329" i="12"/>
  <c r="J329" i="12" s="1"/>
  <c r="I328" i="12"/>
  <c r="G328" i="12"/>
  <c r="H328" i="12"/>
  <c r="B328" i="4"/>
  <c r="E327" i="4"/>
  <c r="D327" i="4" l="1"/>
  <c r="F327" i="4" s="1"/>
  <c r="G327" i="4"/>
  <c r="C328" i="4" s="1"/>
  <c r="D327" i="10"/>
  <c r="F327" i="10"/>
  <c r="G327" i="10"/>
  <c r="B328" i="10"/>
  <c r="E327" i="10"/>
  <c r="C327" i="10"/>
  <c r="H328" i="8"/>
  <c r="G328" i="8"/>
  <c r="J328" i="8"/>
  <c r="E329" i="8"/>
  <c r="I328" i="8"/>
  <c r="F328" i="8"/>
  <c r="I329" i="12"/>
  <c r="E330" i="12"/>
  <c r="J330" i="12" s="1"/>
  <c r="G329" i="12"/>
  <c r="F329" i="12"/>
  <c r="H329" i="12"/>
  <c r="E328" i="4"/>
  <c r="B329" i="4"/>
  <c r="D328" i="4" l="1"/>
  <c r="F328" i="4" s="1"/>
  <c r="G328" i="4" s="1"/>
  <c r="C329" i="4" s="1"/>
  <c r="B330" i="4"/>
  <c r="E329" i="4"/>
  <c r="I330" i="12"/>
  <c r="G330" i="12"/>
  <c r="F330" i="12"/>
  <c r="H330" i="12"/>
  <c r="E331" i="12"/>
  <c r="J331" i="12" s="1"/>
  <c r="F329" i="8"/>
  <c r="I329" i="8"/>
  <c r="G329" i="8"/>
  <c r="E330" i="8"/>
  <c r="J329" i="8"/>
  <c r="H329" i="8"/>
  <c r="C328" i="10"/>
  <c r="B329" i="10"/>
  <c r="F328" i="10"/>
  <c r="G328" i="10"/>
  <c r="D328" i="10"/>
  <c r="E328" i="10"/>
  <c r="D329" i="4" l="1"/>
  <c r="F329" i="4" s="1"/>
  <c r="G329" i="4" s="1"/>
  <c r="C330" i="4" s="1"/>
  <c r="G331" i="12"/>
  <c r="F331" i="12"/>
  <c r="E332" i="12"/>
  <c r="J332" i="12" s="1"/>
  <c r="H331" i="12"/>
  <c r="I331" i="12"/>
  <c r="E330" i="4"/>
  <c r="B331" i="4"/>
  <c r="G329" i="10"/>
  <c r="F329" i="10"/>
  <c r="B330" i="10"/>
  <c r="E329" i="10"/>
  <c r="D329" i="10"/>
  <c r="C329" i="10"/>
  <c r="H330" i="8"/>
  <c r="G330" i="8"/>
  <c r="J330" i="8"/>
  <c r="E331" i="8"/>
  <c r="F330" i="8"/>
  <c r="I330" i="8"/>
  <c r="G330" i="4" l="1"/>
  <c r="C331" i="4" s="1"/>
  <c r="D330" i="4"/>
  <c r="F330" i="4" s="1"/>
  <c r="F330" i="10"/>
  <c r="G330" i="10"/>
  <c r="B331" i="10"/>
  <c r="C330" i="10"/>
  <c r="D330" i="10"/>
  <c r="E330" i="10"/>
  <c r="B332" i="4"/>
  <c r="E331" i="4"/>
  <c r="F332" i="12"/>
  <c r="E333" i="12"/>
  <c r="J333" i="12" s="1"/>
  <c r="H332" i="12"/>
  <c r="G332" i="12"/>
  <c r="I332" i="12"/>
  <c r="F331" i="8"/>
  <c r="I331" i="8"/>
  <c r="E332" i="8"/>
  <c r="H331" i="8"/>
  <c r="J331" i="8"/>
  <c r="G331" i="8"/>
  <c r="D331" i="4" l="1"/>
  <c r="F331" i="4"/>
  <c r="G331" i="4" s="1"/>
  <c r="C332" i="4" s="1"/>
  <c r="H332" i="8"/>
  <c r="G332" i="8"/>
  <c r="J332" i="8"/>
  <c r="E333" i="8"/>
  <c r="I332" i="8"/>
  <c r="F332" i="8"/>
  <c r="E332" i="4"/>
  <c r="B333" i="4"/>
  <c r="D331" i="10"/>
  <c r="G331" i="10"/>
  <c r="B332" i="10"/>
  <c r="E331" i="10"/>
  <c r="C331" i="10"/>
  <c r="F331" i="10"/>
  <c r="I333" i="12"/>
  <c r="G333" i="12"/>
  <c r="F333" i="12"/>
  <c r="H333" i="12"/>
  <c r="E334" i="12"/>
  <c r="J334" i="12" s="1"/>
  <c r="D332" i="4" l="1"/>
  <c r="F332" i="4" s="1"/>
  <c r="G332" i="4" s="1"/>
  <c r="C333" i="4" s="1"/>
  <c r="C332" i="10"/>
  <c r="B333" i="10"/>
  <c r="G332" i="10"/>
  <c r="D332" i="10"/>
  <c r="E332" i="10"/>
  <c r="F332" i="10"/>
  <c r="B334" i="4"/>
  <c r="E333" i="4"/>
  <c r="I334" i="12"/>
  <c r="G334" i="12"/>
  <c r="E335" i="12"/>
  <c r="J335" i="12" s="1"/>
  <c r="H334" i="12"/>
  <c r="F334" i="12"/>
  <c r="F333" i="8"/>
  <c r="I333" i="8"/>
  <c r="G333" i="8"/>
  <c r="E334" i="8"/>
  <c r="H333" i="8"/>
  <c r="J333" i="8"/>
  <c r="D333" i="4" l="1"/>
  <c r="F333" i="4" s="1"/>
  <c r="G333" i="4" s="1"/>
  <c r="C334" i="4" s="1"/>
  <c r="G333" i="10"/>
  <c r="B334" i="10"/>
  <c r="C333" i="10"/>
  <c r="E333" i="10"/>
  <c r="F333" i="10"/>
  <c r="D333" i="10"/>
  <c r="G335" i="12"/>
  <c r="F335" i="12"/>
  <c r="E336" i="12"/>
  <c r="J336" i="12" s="1"/>
  <c r="H335" i="12"/>
  <c r="I335" i="12"/>
  <c r="E334" i="4"/>
  <c r="B335" i="4"/>
  <c r="H334" i="8"/>
  <c r="G334" i="8"/>
  <c r="J334" i="8"/>
  <c r="E335" i="8"/>
  <c r="F334" i="8"/>
  <c r="I334" i="8"/>
  <c r="D334" i="4" l="1"/>
  <c r="F334" i="4" s="1"/>
  <c r="G334" i="4" s="1"/>
  <c r="C335" i="4" s="1"/>
  <c r="F335" i="8"/>
  <c r="I335" i="8"/>
  <c r="E336" i="8"/>
  <c r="H335" i="8"/>
  <c r="J335" i="8"/>
  <c r="G335" i="8"/>
  <c r="B336" i="4"/>
  <c r="E335" i="4"/>
  <c r="F336" i="12"/>
  <c r="E337" i="12"/>
  <c r="J337" i="12" s="1"/>
  <c r="I336" i="12"/>
  <c r="G336" i="12"/>
  <c r="H336" i="12"/>
  <c r="F334" i="10"/>
  <c r="B335" i="10"/>
  <c r="C334" i="10"/>
  <c r="D334" i="10"/>
  <c r="G334" i="10"/>
  <c r="E334" i="10"/>
  <c r="D335" i="4" l="1"/>
  <c r="F335" i="4" s="1"/>
  <c r="G335" i="4" s="1"/>
  <c r="C336" i="4" s="1"/>
  <c r="E336" i="4"/>
  <c r="B337" i="4"/>
  <c r="H336" i="8"/>
  <c r="G336" i="8"/>
  <c r="J336" i="8"/>
  <c r="E337" i="8"/>
  <c r="I336" i="8"/>
  <c r="F336" i="8"/>
  <c r="I337" i="12"/>
  <c r="E338" i="12"/>
  <c r="J338" i="12" s="1"/>
  <c r="G337" i="12"/>
  <c r="F337" i="12"/>
  <c r="H337" i="12"/>
  <c r="D335" i="10"/>
  <c r="B336" i="10"/>
  <c r="C335" i="10"/>
  <c r="F335" i="10"/>
  <c r="E335" i="10"/>
  <c r="G335" i="10"/>
  <c r="D336" i="4" l="1"/>
  <c r="F336" i="4" s="1"/>
  <c r="G336" i="4" s="1"/>
  <c r="C337" i="4" s="1"/>
  <c r="F337" i="8"/>
  <c r="I337" i="8"/>
  <c r="G337" i="8"/>
  <c r="E338" i="8"/>
  <c r="J337" i="8"/>
  <c r="H337" i="8"/>
  <c r="I338" i="12"/>
  <c r="G338" i="12"/>
  <c r="F338" i="12"/>
  <c r="H338" i="12"/>
  <c r="E339" i="12"/>
  <c r="J339" i="12" s="1"/>
  <c r="B338" i="4"/>
  <c r="E337" i="4"/>
  <c r="C336" i="10"/>
  <c r="B337" i="10"/>
  <c r="D336" i="10"/>
  <c r="F336" i="10"/>
  <c r="G336" i="10"/>
  <c r="E336" i="10"/>
  <c r="D337" i="4" l="1"/>
  <c r="F337" i="4"/>
  <c r="G337" i="4" s="1"/>
  <c r="C338" i="4" s="1"/>
  <c r="E338" i="4"/>
  <c r="B339" i="4"/>
  <c r="G337" i="10"/>
  <c r="C337" i="10"/>
  <c r="D337" i="10"/>
  <c r="E337" i="10"/>
  <c r="B338" i="10"/>
  <c r="F337" i="10"/>
  <c r="G339" i="12"/>
  <c r="F339" i="12"/>
  <c r="E340" i="12"/>
  <c r="J340" i="12" s="1"/>
  <c r="H339" i="12"/>
  <c r="I339" i="12"/>
  <c r="H338" i="8"/>
  <c r="G338" i="8"/>
  <c r="J338" i="8"/>
  <c r="E339" i="8"/>
  <c r="F338" i="8"/>
  <c r="I338" i="8"/>
  <c r="D338" i="4" l="1"/>
  <c r="F338" i="4" s="1"/>
  <c r="G338" i="4" s="1"/>
  <c r="C339" i="4" s="1"/>
  <c r="F338" i="10"/>
  <c r="C338" i="10"/>
  <c r="D338" i="10"/>
  <c r="G338" i="10"/>
  <c r="E338" i="10"/>
  <c r="B339" i="10"/>
  <c r="B340" i="4"/>
  <c r="E339" i="4"/>
  <c r="F339" i="8"/>
  <c r="I339" i="8"/>
  <c r="E340" i="8"/>
  <c r="H339" i="8"/>
  <c r="J339" i="8"/>
  <c r="G339" i="8"/>
  <c r="F340" i="12"/>
  <c r="E341" i="12"/>
  <c r="J341" i="12" s="1"/>
  <c r="I340" i="12"/>
  <c r="G340" i="12"/>
  <c r="H340" i="12"/>
  <c r="D339" i="4" l="1"/>
  <c r="F339" i="4" s="1"/>
  <c r="G339" i="4" s="1"/>
  <c r="C340" i="4" s="1"/>
  <c r="D339" i="10"/>
  <c r="C339" i="10"/>
  <c r="F339" i="10"/>
  <c r="E339" i="10"/>
  <c r="G339" i="10"/>
  <c r="B340" i="10"/>
  <c r="H340" i="8"/>
  <c r="G340" i="8"/>
  <c r="J340" i="8"/>
  <c r="E341" i="8"/>
  <c r="I340" i="8"/>
  <c r="F340" i="8"/>
  <c r="E340" i="4"/>
  <c r="B341" i="4"/>
  <c r="I341" i="12"/>
  <c r="G341" i="12"/>
  <c r="F341" i="12"/>
  <c r="H341" i="12"/>
  <c r="E342" i="12"/>
  <c r="J342" i="12" s="1"/>
  <c r="D340" i="4" l="1"/>
  <c r="F340" i="4" s="1"/>
  <c r="G340" i="4" s="1"/>
  <c r="C341" i="4" s="1"/>
  <c r="C340" i="10"/>
  <c r="B341" i="10"/>
  <c r="D340" i="10"/>
  <c r="F340" i="10"/>
  <c r="G340" i="10"/>
  <c r="E340" i="10"/>
  <c r="B342" i="4"/>
  <c r="E341" i="4"/>
  <c r="F341" i="8"/>
  <c r="I341" i="8"/>
  <c r="G341" i="8"/>
  <c r="E342" i="8"/>
  <c r="H341" i="8"/>
  <c r="J341" i="8"/>
  <c r="I342" i="12"/>
  <c r="G342" i="12"/>
  <c r="E343" i="12"/>
  <c r="J343" i="12" s="1"/>
  <c r="H342" i="12"/>
  <c r="F342" i="12"/>
  <c r="D341" i="4" l="1"/>
  <c r="F341" i="4"/>
  <c r="G341" i="4" s="1"/>
  <c r="C342" i="4" s="1"/>
  <c r="G341" i="10"/>
  <c r="D341" i="10"/>
  <c r="F341" i="10"/>
  <c r="E341" i="10"/>
  <c r="C341" i="10"/>
  <c r="B342" i="10"/>
  <c r="G343" i="12"/>
  <c r="F343" i="12"/>
  <c r="E344" i="12"/>
  <c r="J344" i="12" s="1"/>
  <c r="H343" i="12"/>
  <c r="I343" i="12"/>
  <c r="E342" i="4"/>
  <c r="B343" i="4"/>
  <c r="H342" i="8"/>
  <c r="G342" i="8"/>
  <c r="J342" i="8"/>
  <c r="E343" i="8"/>
  <c r="F342" i="8"/>
  <c r="I342" i="8"/>
  <c r="D342" i="4" l="1"/>
  <c r="F342" i="4" s="1"/>
  <c r="G342" i="4" s="1"/>
  <c r="C343" i="4" s="1"/>
  <c r="B344" i="4"/>
  <c r="E343" i="4"/>
  <c r="F344" i="12"/>
  <c r="E345" i="12"/>
  <c r="J345" i="12" s="1"/>
  <c r="I344" i="12"/>
  <c r="G344" i="12"/>
  <c r="H344" i="12"/>
  <c r="F343" i="8"/>
  <c r="I343" i="8"/>
  <c r="E344" i="8"/>
  <c r="H343" i="8"/>
  <c r="J343" i="8"/>
  <c r="G343" i="8"/>
  <c r="F342" i="10"/>
  <c r="D342" i="10"/>
  <c r="G342" i="10"/>
  <c r="B343" i="10"/>
  <c r="C342" i="10"/>
  <c r="E342" i="10"/>
  <c r="D343" i="4" l="1"/>
  <c r="F343" i="4" s="1"/>
  <c r="G343" i="4"/>
  <c r="D343" i="10"/>
  <c r="F343" i="10"/>
  <c r="G343" i="10"/>
  <c r="E343" i="10"/>
  <c r="C343" i="10"/>
  <c r="B344" i="10"/>
  <c r="E344" i="4"/>
  <c r="B345" i="4"/>
  <c r="C344" i="4"/>
  <c r="D344" i="4" s="1"/>
  <c r="H344" i="8"/>
  <c r="G344" i="8"/>
  <c r="J344" i="8"/>
  <c r="E345" i="8"/>
  <c r="I344" i="8"/>
  <c r="F344" i="8"/>
  <c r="I345" i="12"/>
  <c r="E346" i="12"/>
  <c r="J346" i="12" s="1"/>
  <c r="F345" i="12"/>
  <c r="H345" i="12"/>
  <c r="G345" i="12"/>
  <c r="F344" i="4" l="1"/>
  <c r="G344" i="4"/>
  <c r="B346" i="4"/>
  <c r="C345" i="4"/>
  <c r="E345" i="4"/>
  <c r="I346" i="12"/>
  <c r="G346" i="12"/>
  <c r="F346" i="12"/>
  <c r="H346" i="12"/>
  <c r="E347" i="12"/>
  <c r="J347" i="12" s="1"/>
  <c r="C344" i="10"/>
  <c r="B345" i="10"/>
  <c r="F344" i="10"/>
  <c r="G344" i="10"/>
  <c r="E344" i="10"/>
  <c r="D344" i="10"/>
  <c r="F345" i="8"/>
  <c r="I345" i="8"/>
  <c r="G345" i="8"/>
  <c r="J345" i="8"/>
  <c r="E346" i="8"/>
  <c r="H345" i="8"/>
  <c r="D345" i="4" l="1"/>
  <c r="F345" i="4" s="1"/>
  <c r="G345" i="4" s="1"/>
  <c r="C346" i="4" s="1"/>
  <c r="G347" i="12"/>
  <c r="F347" i="12"/>
  <c r="E348" i="12"/>
  <c r="J348" i="12" s="1"/>
  <c r="H347" i="12"/>
  <c r="I347" i="12"/>
  <c r="E346" i="4"/>
  <c r="B347" i="4"/>
  <c r="G345" i="10"/>
  <c r="F345" i="10"/>
  <c r="B346" i="10"/>
  <c r="E345" i="10"/>
  <c r="C345" i="10"/>
  <c r="D345" i="10"/>
  <c r="H346" i="8"/>
  <c r="G346" i="8"/>
  <c r="J346" i="8"/>
  <c r="E347" i="8"/>
  <c r="F346" i="8"/>
  <c r="I346" i="8"/>
  <c r="D346" i="4" l="1"/>
  <c r="F346" i="4" s="1"/>
  <c r="G346" i="4" s="1"/>
  <c r="C347" i="4" s="1"/>
  <c r="B348" i="4"/>
  <c r="E347" i="4"/>
  <c r="F347" i="8"/>
  <c r="I347" i="8"/>
  <c r="E348" i="8"/>
  <c r="H347" i="8"/>
  <c r="J347" i="8"/>
  <c r="G347" i="8"/>
  <c r="F346" i="10"/>
  <c r="G346" i="10"/>
  <c r="B347" i="10"/>
  <c r="D346" i="10"/>
  <c r="E346" i="10"/>
  <c r="C346" i="10"/>
  <c r="F348" i="12"/>
  <c r="E349" i="12"/>
  <c r="J349" i="12" s="1"/>
  <c r="H348" i="12"/>
  <c r="I348" i="12"/>
  <c r="G348" i="12"/>
  <c r="D347" i="4" l="1"/>
  <c r="F347" i="4" s="1"/>
  <c r="G347" i="4" s="1"/>
  <c r="C348" i="4" s="1"/>
  <c r="H348" i="8"/>
  <c r="G348" i="8"/>
  <c r="J348" i="8"/>
  <c r="E349" i="8"/>
  <c r="I348" i="8"/>
  <c r="F348" i="8"/>
  <c r="E348" i="4"/>
  <c r="B349" i="4"/>
  <c r="D347" i="10"/>
  <c r="G347" i="10"/>
  <c r="B348" i="10"/>
  <c r="C347" i="10"/>
  <c r="F347" i="10"/>
  <c r="E347" i="10"/>
  <c r="I349" i="12"/>
  <c r="G349" i="12"/>
  <c r="F349" i="12"/>
  <c r="H349" i="12"/>
  <c r="E350" i="12"/>
  <c r="J350" i="12" s="1"/>
  <c r="D348" i="4" l="1"/>
  <c r="F348" i="4" s="1"/>
  <c r="G348" i="4" s="1"/>
  <c r="C349" i="4" s="1"/>
  <c r="B350" i="4"/>
  <c r="E349" i="4"/>
  <c r="C348" i="10"/>
  <c r="B349" i="10"/>
  <c r="G348" i="10"/>
  <c r="E348" i="10"/>
  <c r="D348" i="10"/>
  <c r="F348" i="10"/>
  <c r="I350" i="12"/>
  <c r="G350" i="12"/>
  <c r="E351" i="12"/>
  <c r="J351" i="12" s="1"/>
  <c r="H350" i="12"/>
  <c r="F350" i="12"/>
  <c r="F349" i="8"/>
  <c r="I349" i="8"/>
  <c r="G349" i="8"/>
  <c r="E350" i="8"/>
  <c r="H349" i="8"/>
  <c r="J349" i="8"/>
  <c r="D349" i="4" l="1"/>
  <c r="F349" i="4"/>
  <c r="G349" i="4" s="1"/>
  <c r="C350" i="4" s="1"/>
  <c r="H350" i="8"/>
  <c r="G350" i="8"/>
  <c r="J350" i="8"/>
  <c r="E351" i="8"/>
  <c r="F350" i="8"/>
  <c r="I350" i="8"/>
  <c r="E350" i="4"/>
  <c r="B351" i="4"/>
  <c r="G351" i="12"/>
  <c r="F351" i="12"/>
  <c r="E352" i="12"/>
  <c r="J352" i="12" s="1"/>
  <c r="H351" i="12"/>
  <c r="I351" i="12"/>
  <c r="G349" i="10"/>
  <c r="B350" i="10"/>
  <c r="C349" i="10"/>
  <c r="E349" i="10"/>
  <c r="D349" i="10"/>
  <c r="F349" i="10"/>
  <c r="D350" i="4" l="1"/>
  <c r="F350" i="4"/>
  <c r="G350" i="4" s="1"/>
  <c r="C351" i="4" s="1"/>
  <c r="F352" i="12"/>
  <c r="E353" i="12"/>
  <c r="J353" i="12" s="1"/>
  <c r="I352" i="12"/>
  <c r="G352" i="12"/>
  <c r="H352" i="12"/>
  <c r="B352" i="4"/>
  <c r="E351" i="4"/>
  <c r="F350" i="10"/>
  <c r="B351" i="10"/>
  <c r="C350" i="10"/>
  <c r="E350" i="10"/>
  <c r="G350" i="10"/>
  <c r="D350" i="10"/>
  <c r="F351" i="8"/>
  <c r="I351" i="8"/>
  <c r="E352" i="8"/>
  <c r="H351" i="8"/>
  <c r="J351" i="8"/>
  <c r="G351" i="8"/>
  <c r="G351" i="4" l="1"/>
  <c r="C352" i="4" s="1"/>
  <c r="D351" i="4"/>
  <c r="F351" i="4" s="1"/>
  <c r="I353" i="12"/>
  <c r="E354" i="12"/>
  <c r="J354" i="12" s="1"/>
  <c r="G353" i="12"/>
  <c r="F353" i="12"/>
  <c r="H353" i="12"/>
  <c r="H352" i="8"/>
  <c r="G352" i="8"/>
  <c r="J352" i="8"/>
  <c r="E353" i="8"/>
  <c r="I352" i="8"/>
  <c r="F352" i="8"/>
  <c r="D351" i="10"/>
  <c r="B352" i="10"/>
  <c r="C351" i="10"/>
  <c r="F351" i="10"/>
  <c r="G351" i="10"/>
  <c r="E351" i="10"/>
  <c r="E352" i="4"/>
  <c r="B353" i="4"/>
  <c r="D352" i="4" l="1"/>
  <c r="F352" i="4" s="1"/>
  <c r="G352" i="4"/>
  <c r="C353" i="4" s="1"/>
  <c r="F353" i="8"/>
  <c r="I353" i="8"/>
  <c r="G353" i="8"/>
  <c r="E354" i="8"/>
  <c r="J353" i="8"/>
  <c r="H353" i="8"/>
  <c r="C352" i="10"/>
  <c r="B353" i="10"/>
  <c r="D352" i="10"/>
  <c r="E352" i="10"/>
  <c r="F352" i="10"/>
  <c r="G352" i="10"/>
  <c r="B354" i="4"/>
  <c r="E353" i="4"/>
  <c r="I354" i="12"/>
  <c r="G354" i="12"/>
  <c r="F354" i="12"/>
  <c r="H354" i="12"/>
  <c r="E355" i="12"/>
  <c r="J355" i="12" s="1"/>
  <c r="F353" i="4" l="1"/>
  <c r="G353" i="4"/>
  <c r="C354" i="4" s="1"/>
  <c r="D353" i="4"/>
  <c r="E354" i="4"/>
  <c r="B355" i="4"/>
  <c r="G355" i="12"/>
  <c r="F355" i="12"/>
  <c r="E356" i="12"/>
  <c r="J356" i="12" s="1"/>
  <c r="H355" i="12"/>
  <c r="I355" i="12"/>
  <c r="G353" i="10"/>
  <c r="C353" i="10"/>
  <c r="D353" i="10"/>
  <c r="E353" i="10"/>
  <c r="F353" i="10"/>
  <c r="B354" i="10"/>
  <c r="H354" i="8"/>
  <c r="G354" i="8"/>
  <c r="J354" i="8"/>
  <c r="E355" i="8"/>
  <c r="F354" i="8"/>
  <c r="I354" i="8"/>
  <c r="D354" i="4" l="1"/>
  <c r="F354" i="4" s="1"/>
  <c r="G354" i="4" s="1"/>
  <c r="C355" i="4" s="1"/>
  <c r="F355" i="8"/>
  <c r="I355" i="8"/>
  <c r="E356" i="8"/>
  <c r="H355" i="8"/>
  <c r="J355" i="8"/>
  <c r="G355" i="8"/>
  <c r="F356" i="12"/>
  <c r="E357" i="12"/>
  <c r="J357" i="12" s="1"/>
  <c r="I356" i="12"/>
  <c r="G356" i="12"/>
  <c r="H356" i="12"/>
  <c r="B356" i="4"/>
  <c r="E355" i="4"/>
  <c r="F354" i="10"/>
  <c r="C354" i="10"/>
  <c r="D354" i="10"/>
  <c r="E354" i="10"/>
  <c r="B355" i="10"/>
  <c r="G354" i="10"/>
  <c r="D355" i="4" l="1"/>
  <c r="F355" i="4" s="1"/>
  <c r="G355" i="4"/>
  <c r="C356" i="4" s="1"/>
  <c r="E356" i="4"/>
  <c r="B357" i="4"/>
  <c r="D355" i="10"/>
  <c r="C355" i="10"/>
  <c r="F355" i="10"/>
  <c r="G355" i="10"/>
  <c r="B356" i="10"/>
  <c r="E355" i="10"/>
  <c r="H356" i="8"/>
  <c r="G356" i="8"/>
  <c r="J356" i="8"/>
  <c r="E357" i="8"/>
  <c r="I356" i="8"/>
  <c r="F356" i="8"/>
  <c r="I357" i="12"/>
  <c r="G357" i="12"/>
  <c r="F357" i="12"/>
  <c r="H357" i="12"/>
  <c r="E358" i="12"/>
  <c r="J358" i="12" s="1"/>
  <c r="D356" i="4" l="1"/>
  <c r="F356" i="4" s="1"/>
  <c r="G356" i="4"/>
  <c r="C356" i="10"/>
  <c r="B357" i="10"/>
  <c r="D356" i="10"/>
  <c r="F356" i="10"/>
  <c r="G356" i="10"/>
  <c r="E356" i="10"/>
  <c r="B358" i="4"/>
  <c r="C357" i="4"/>
  <c r="E357" i="4"/>
  <c r="G358" i="12"/>
  <c r="I358" i="12"/>
  <c r="H358" i="12"/>
  <c r="E359" i="12"/>
  <c r="J359" i="12" s="1"/>
  <c r="F358" i="12"/>
  <c r="F357" i="8"/>
  <c r="I357" i="8"/>
  <c r="G357" i="8"/>
  <c r="E358" i="8"/>
  <c r="H357" i="8"/>
  <c r="J357" i="8"/>
  <c r="F357" i="4" l="1"/>
  <c r="G357" i="4"/>
  <c r="D357" i="4"/>
  <c r="G357" i="10"/>
  <c r="D357" i="10"/>
  <c r="F357" i="10"/>
  <c r="E357" i="10"/>
  <c r="B358" i="10"/>
  <c r="C357" i="10"/>
  <c r="F359" i="12"/>
  <c r="E360" i="12"/>
  <c r="J360" i="12" s="1"/>
  <c r="H359" i="12"/>
  <c r="I359" i="12"/>
  <c r="G359" i="12"/>
  <c r="H358" i="8"/>
  <c r="G358" i="8"/>
  <c r="J358" i="8"/>
  <c r="E359" i="8"/>
  <c r="F358" i="8"/>
  <c r="I358" i="8"/>
  <c r="E358" i="4"/>
  <c r="B359" i="4"/>
  <c r="C358" i="4"/>
  <c r="D358" i="4" s="1"/>
  <c r="F358" i="4" s="1"/>
  <c r="G358" i="4" l="1"/>
  <c r="C359" i="4" s="1"/>
  <c r="B360" i="4"/>
  <c r="E359" i="4"/>
  <c r="F358" i="10"/>
  <c r="D358" i="10"/>
  <c r="G358" i="10"/>
  <c r="C358" i="10"/>
  <c r="E358" i="10"/>
  <c r="B359" i="10"/>
  <c r="F359" i="8"/>
  <c r="I359" i="8"/>
  <c r="E360" i="8"/>
  <c r="H359" i="8"/>
  <c r="J359" i="8"/>
  <c r="G359" i="8"/>
  <c r="E361" i="12"/>
  <c r="J361" i="12" s="1"/>
  <c r="I360" i="12"/>
  <c r="G360" i="12"/>
  <c r="H360" i="12"/>
  <c r="F360" i="12"/>
  <c r="D359" i="4" l="1"/>
  <c r="F359" i="4" s="1"/>
  <c r="G359" i="4" s="1"/>
  <c r="C360" i="4" s="1"/>
  <c r="H360" i="8"/>
  <c r="G360" i="8"/>
  <c r="J360" i="8"/>
  <c r="E361" i="8"/>
  <c r="I360" i="8"/>
  <c r="F360" i="8"/>
  <c r="E360" i="4"/>
  <c r="B361" i="4"/>
  <c r="I361" i="12"/>
  <c r="E362" i="12"/>
  <c r="J362" i="12" s="1"/>
  <c r="G361" i="12"/>
  <c r="F361" i="12"/>
  <c r="H361" i="12"/>
  <c r="D359" i="10"/>
  <c r="F359" i="10"/>
  <c r="G359" i="10"/>
  <c r="B360" i="10"/>
  <c r="E359" i="10"/>
  <c r="C359" i="10"/>
  <c r="D360" i="4" l="1"/>
  <c r="F360" i="4" s="1"/>
  <c r="G360" i="4"/>
  <c r="C361" i="4" s="1"/>
  <c r="B362" i="4"/>
  <c r="E361" i="4"/>
  <c r="C360" i="10"/>
  <c r="B361" i="10"/>
  <c r="F360" i="10"/>
  <c r="G360" i="10"/>
  <c r="D360" i="10"/>
  <c r="E360" i="10"/>
  <c r="G362" i="12"/>
  <c r="E363" i="12"/>
  <c r="J363" i="12" s="1"/>
  <c r="H362" i="12"/>
  <c r="F362" i="12"/>
  <c r="I362" i="12"/>
  <c r="F361" i="8"/>
  <c r="I361" i="8"/>
  <c r="G361" i="8"/>
  <c r="E362" i="8"/>
  <c r="J361" i="8"/>
  <c r="H361" i="8"/>
  <c r="D361" i="4" l="1"/>
  <c r="F361" i="4" s="1"/>
  <c r="G361" i="4"/>
  <c r="C362" i="4" s="1"/>
  <c r="E362" i="4"/>
  <c r="B363" i="4"/>
  <c r="H362" i="8"/>
  <c r="G362" i="8"/>
  <c r="J362" i="8"/>
  <c r="E363" i="8"/>
  <c r="F362" i="8"/>
  <c r="I362" i="8"/>
  <c r="F363" i="12"/>
  <c r="E364" i="12"/>
  <c r="J364" i="12" s="1"/>
  <c r="H363" i="12"/>
  <c r="I363" i="12"/>
  <c r="G363" i="12"/>
  <c r="G361" i="10"/>
  <c r="F361" i="10"/>
  <c r="B362" i="10"/>
  <c r="E361" i="10"/>
  <c r="C361" i="10"/>
  <c r="D361" i="10"/>
  <c r="D362" i="4" l="1"/>
  <c r="F362" i="4" s="1"/>
  <c r="G362" i="4" s="1"/>
  <c r="C363" i="4" s="1"/>
  <c r="F364" i="12"/>
  <c r="E365" i="12"/>
  <c r="J365" i="12" s="1"/>
  <c r="H364" i="12"/>
  <c r="I364" i="12"/>
  <c r="G364" i="12"/>
  <c r="F362" i="10"/>
  <c r="G362" i="10"/>
  <c r="B363" i="10"/>
  <c r="C362" i="10"/>
  <c r="D362" i="10"/>
  <c r="E362" i="10"/>
  <c r="B364" i="4"/>
  <c r="E363" i="4"/>
  <c r="F363" i="8"/>
  <c r="I363" i="8"/>
  <c r="E364" i="8"/>
  <c r="H363" i="8"/>
  <c r="J363" i="8"/>
  <c r="G363" i="8"/>
  <c r="D363" i="4" l="1"/>
  <c r="F363" i="4" s="1"/>
  <c r="G363" i="4" s="1"/>
  <c r="C364" i="4" s="1"/>
  <c r="H364" i="8"/>
  <c r="G364" i="8"/>
  <c r="J364" i="8"/>
  <c r="E365" i="8"/>
  <c r="I364" i="8"/>
  <c r="F364" i="8"/>
  <c r="E364" i="4"/>
  <c r="B365" i="4"/>
  <c r="D363" i="10"/>
  <c r="G363" i="10"/>
  <c r="B364" i="10"/>
  <c r="F363" i="10"/>
  <c r="E363" i="10"/>
  <c r="C363" i="10"/>
  <c r="I365" i="12"/>
  <c r="F365" i="12"/>
  <c r="E366" i="12"/>
  <c r="J366" i="12" s="1"/>
  <c r="H365" i="12"/>
  <c r="G365" i="12"/>
  <c r="D364" i="4" l="1"/>
  <c r="F364" i="4" s="1"/>
  <c r="G364" i="4"/>
  <c r="C365" i="4" s="1"/>
  <c r="B366" i="4"/>
  <c r="E365" i="4"/>
  <c r="G366" i="12"/>
  <c r="F366" i="12"/>
  <c r="E367" i="12"/>
  <c r="J367" i="12" s="1"/>
  <c r="H366" i="12"/>
  <c r="I366" i="12"/>
  <c r="C364" i="10"/>
  <c r="B365" i="10"/>
  <c r="G364" i="10"/>
  <c r="D364" i="10"/>
  <c r="E364" i="10"/>
  <c r="F364" i="10"/>
  <c r="F365" i="8"/>
  <c r="I365" i="8"/>
  <c r="G365" i="8"/>
  <c r="E366" i="8"/>
  <c r="H365" i="8"/>
  <c r="J365" i="8"/>
  <c r="D365" i="4" l="1"/>
  <c r="F365" i="4" s="1"/>
  <c r="G365" i="4" s="1"/>
  <c r="C366" i="4" s="1"/>
  <c r="F367" i="12"/>
  <c r="E368" i="12"/>
  <c r="J368" i="12" s="1"/>
  <c r="G367" i="12"/>
  <c r="H367" i="12"/>
  <c r="I367" i="12"/>
  <c r="E366" i="4"/>
  <c r="B367" i="4"/>
  <c r="H366" i="8"/>
  <c r="G366" i="8"/>
  <c r="J366" i="8"/>
  <c r="E367" i="8"/>
  <c r="F366" i="8"/>
  <c r="I366" i="8"/>
  <c r="G365" i="10"/>
  <c r="B366" i="10"/>
  <c r="C365" i="10"/>
  <c r="E365" i="10"/>
  <c r="D365" i="10"/>
  <c r="F365" i="10"/>
  <c r="D366" i="4" l="1"/>
  <c r="F366" i="4" s="1"/>
  <c r="G366" i="4" s="1"/>
  <c r="C367" i="4" s="1"/>
  <c r="G368" i="12"/>
  <c r="F368" i="12"/>
  <c r="E369" i="12"/>
  <c r="J369" i="12" s="1"/>
  <c r="I368" i="12"/>
  <c r="H368" i="12"/>
  <c r="B368" i="4"/>
  <c r="E367" i="4"/>
  <c r="F366" i="10"/>
  <c r="B367" i="10"/>
  <c r="C366" i="10"/>
  <c r="D366" i="10"/>
  <c r="G366" i="10"/>
  <c r="E366" i="10"/>
  <c r="F367" i="8"/>
  <c r="I367" i="8"/>
  <c r="E368" i="8"/>
  <c r="H367" i="8"/>
  <c r="J367" i="8"/>
  <c r="G367" i="8"/>
  <c r="D367" i="4" l="1"/>
  <c r="F367" i="4" s="1"/>
  <c r="G367" i="4"/>
  <c r="C368" i="4" s="1"/>
  <c r="H368" i="8"/>
  <c r="G368" i="8"/>
  <c r="J368" i="8"/>
  <c r="E369" i="8"/>
  <c r="I368" i="8"/>
  <c r="F368" i="8"/>
  <c r="D367" i="10"/>
  <c r="B368" i="10"/>
  <c r="C367" i="10"/>
  <c r="G367" i="10"/>
  <c r="E367" i="10"/>
  <c r="F367" i="10"/>
  <c r="E368" i="4"/>
  <c r="B369" i="4"/>
  <c r="I369" i="12"/>
  <c r="G369" i="12"/>
  <c r="F369" i="12"/>
  <c r="E370" i="12"/>
  <c r="J370" i="12" s="1"/>
  <c r="H369" i="12"/>
  <c r="D368" i="4" l="1"/>
  <c r="F368" i="4" s="1"/>
  <c r="G368" i="4"/>
  <c r="C369" i="4" s="1"/>
  <c r="G370" i="12"/>
  <c r="I370" i="12"/>
  <c r="F370" i="12"/>
  <c r="H370" i="12"/>
  <c r="E371" i="12"/>
  <c r="J371" i="12" s="1"/>
  <c r="B370" i="4"/>
  <c r="E369" i="4"/>
  <c r="C368" i="10"/>
  <c r="B369" i="10"/>
  <c r="D368" i="10"/>
  <c r="F368" i="10"/>
  <c r="G368" i="10"/>
  <c r="E368" i="10"/>
  <c r="F369" i="8"/>
  <c r="I369" i="8"/>
  <c r="G369" i="8"/>
  <c r="E370" i="8"/>
  <c r="J369" i="8"/>
  <c r="H369" i="8"/>
  <c r="D369" i="4" l="1"/>
  <c r="F369" i="4" s="1"/>
  <c r="G369" i="4" s="1"/>
  <c r="C370" i="4" s="1"/>
  <c r="H370" i="8"/>
  <c r="G370" i="8"/>
  <c r="J370" i="8"/>
  <c r="E371" i="8"/>
  <c r="F370" i="8"/>
  <c r="I370" i="8"/>
  <c r="G369" i="10"/>
  <c r="C369" i="10"/>
  <c r="D369" i="10"/>
  <c r="E369" i="10"/>
  <c r="F369" i="10"/>
  <c r="B370" i="10"/>
  <c r="F371" i="12"/>
  <c r="E372" i="12"/>
  <c r="J372" i="12" s="1"/>
  <c r="I371" i="12"/>
  <c r="H371" i="12"/>
  <c r="G371" i="12"/>
  <c r="E370" i="4"/>
  <c r="B371" i="4"/>
  <c r="D370" i="4" l="1"/>
  <c r="F370" i="4" s="1"/>
  <c r="G370" i="4" s="1"/>
  <c r="C371" i="4" s="1"/>
  <c r="I372" i="12"/>
  <c r="G372" i="12"/>
  <c r="F372" i="12"/>
  <c r="H372" i="12"/>
  <c r="E373" i="12"/>
  <c r="J373" i="12" s="1"/>
  <c r="B372" i="4"/>
  <c r="E371" i="4"/>
  <c r="F370" i="10"/>
  <c r="C370" i="10"/>
  <c r="D370" i="10"/>
  <c r="G370" i="10"/>
  <c r="E370" i="10"/>
  <c r="B371" i="10"/>
  <c r="F371" i="8"/>
  <c r="I371" i="8"/>
  <c r="E372" i="8"/>
  <c r="H371" i="8"/>
  <c r="J371" i="8"/>
  <c r="G371" i="8"/>
  <c r="D371" i="4" l="1"/>
  <c r="F371" i="4" s="1"/>
  <c r="G371" i="4" s="1"/>
  <c r="C372" i="4" s="1"/>
  <c r="D371" i="10"/>
  <c r="C371" i="10"/>
  <c r="F371" i="10"/>
  <c r="E371" i="10"/>
  <c r="B372" i="10"/>
  <c r="G371" i="10"/>
  <c r="H372" i="8"/>
  <c r="G372" i="8"/>
  <c r="J372" i="8"/>
  <c r="E373" i="8"/>
  <c r="I372" i="8"/>
  <c r="F372" i="8"/>
  <c r="I373" i="12"/>
  <c r="G373" i="12"/>
  <c r="H373" i="12"/>
  <c r="E374" i="12"/>
  <c r="J374" i="12" s="1"/>
  <c r="F373" i="12"/>
  <c r="E372" i="4"/>
  <c r="B373" i="4"/>
  <c r="D372" i="4" l="1"/>
  <c r="F372" i="4" s="1"/>
  <c r="G372" i="4" s="1"/>
  <c r="C373" i="4" s="1"/>
  <c r="E373" i="4"/>
  <c r="B374" i="4"/>
  <c r="F373" i="8"/>
  <c r="I373" i="8"/>
  <c r="G373" i="8"/>
  <c r="E374" i="8"/>
  <c r="H373" i="8"/>
  <c r="J373" i="8"/>
  <c r="G374" i="12"/>
  <c r="I374" i="12"/>
  <c r="H374" i="12"/>
  <c r="F374" i="12"/>
  <c r="E375" i="12"/>
  <c r="J375" i="12" s="1"/>
  <c r="C372" i="10"/>
  <c r="B373" i="10"/>
  <c r="D372" i="10"/>
  <c r="F372" i="10"/>
  <c r="G372" i="10"/>
  <c r="E372" i="10"/>
  <c r="D373" i="4" l="1"/>
  <c r="F373" i="4" s="1"/>
  <c r="G373" i="4" s="1"/>
  <c r="C374" i="4" s="1"/>
  <c r="E374" i="4"/>
  <c r="B375" i="4"/>
  <c r="F375" i="12"/>
  <c r="E376" i="12"/>
  <c r="J376" i="12" s="1"/>
  <c r="H375" i="12"/>
  <c r="I375" i="12"/>
  <c r="G375" i="12"/>
  <c r="H374" i="8"/>
  <c r="G374" i="8"/>
  <c r="J374" i="8"/>
  <c r="E375" i="8"/>
  <c r="F374" i="8"/>
  <c r="I374" i="8"/>
  <c r="G373" i="10"/>
  <c r="D373" i="10"/>
  <c r="F373" i="10"/>
  <c r="E373" i="10"/>
  <c r="C373" i="10"/>
  <c r="B374" i="10"/>
  <c r="D374" i="4" l="1"/>
  <c r="F374" i="4" s="1"/>
  <c r="G374" i="4" s="1"/>
  <c r="C375" i="4" s="1"/>
  <c r="E375" i="4"/>
  <c r="B376" i="4"/>
  <c r="F374" i="10"/>
  <c r="D374" i="10"/>
  <c r="G374" i="10"/>
  <c r="B375" i="10"/>
  <c r="E374" i="10"/>
  <c r="C374" i="10"/>
  <c r="F375" i="8"/>
  <c r="I375" i="8"/>
  <c r="E376" i="8"/>
  <c r="H375" i="8"/>
  <c r="J375" i="8"/>
  <c r="G375" i="8"/>
  <c r="E377" i="12"/>
  <c r="J377" i="12" s="1"/>
  <c r="I376" i="12"/>
  <c r="G376" i="12"/>
  <c r="F376" i="12"/>
  <c r="H376" i="12"/>
  <c r="D375" i="4" l="1"/>
  <c r="F375" i="4" s="1"/>
  <c r="G375" i="4" s="1"/>
  <c r="C376" i="4" s="1"/>
  <c r="E376" i="4"/>
  <c r="B377" i="4"/>
  <c r="D375" i="10"/>
  <c r="F375" i="10"/>
  <c r="G375" i="10"/>
  <c r="E375" i="10"/>
  <c r="C375" i="10"/>
  <c r="B376" i="10"/>
  <c r="H376" i="8"/>
  <c r="G376" i="8"/>
  <c r="J376" i="8"/>
  <c r="E377" i="8"/>
  <c r="I376" i="8"/>
  <c r="F376" i="8"/>
  <c r="I377" i="12"/>
  <c r="E378" i="12"/>
  <c r="J378" i="12" s="1"/>
  <c r="G377" i="12"/>
  <c r="H377" i="12"/>
  <c r="F377" i="12"/>
  <c r="D376" i="4" l="1"/>
  <c r="F376" i="4" s="1"/>
  <c r="G376" i="4"/>
  <c r="C377" i="4"/>
  <c r="E377" i="4"/>
  <c r="B378" i="4"/>
  <c r="G378" i="12"/>
  <c r="E379" i="12"/>
  <c r="J379" i="12" s="1"/>
  <c r="H378" i="12"/>
  <c r="I378" i="12"/>
  <c r="F378" i="12"/>
  <c r="F377" i="8"/>
  <c r="I377" i="8"/>
  <c r="G377" i="8"/>
  <c r="J377" i="8"/>
  <c r="E378" i="8"/>
  <c r="H377" i="8"/>
  <c r="C376" i="10"/>
  <c r="B377" i="10"/>
  <c r="F376" i="10"/>
  <c r="G376" i="10"/>
  <c r="E376" i="10"/>
  <c r="D376" i="10"/>
  <c r="G377" i="4" l="1"/>
  <c r="D377" i="4"/>
  <c r="F377" i="4" s="1"/>
  <c r="H378" i="8"/>
  <c r="G378" i="8"/>
  <c r="J378" i="8"/>
  <c r="E379" i="8"/>
  <c r="F378" i="8"/>
  <c r="I378" i="8"/>
  <c r="G377" i="10"/>
  <c r="F377" i="10"/>
  <c r="B378" i="10"/>
  <c r="E377" i="10"/>
  <c r="C377" i="10"/>
  <c r="D377" i="10"/>
  <c r="F379" i="12"/>
  <c r="E380" i="12"/>
  <c r="J380" i="12" s="1"/>
  <c r="H379" i="12"/>
  <c r="G379" i="12"/>
  <c r="I379" i="12"/>
  <c r="E378" i="4"/>
  <c r="F378" i="4"/>
  <c r="D378" i="4"/>
  <c r="B379" i="4"/>
  <c r="G378" i="4"/>
  <c r="C378" i="4"/>
  <c r="F378" i="10" l="1"/>
  <c r="G378" i="10"/>
  <c r="B379" i="10"/>
  <c r="C378" i="10"/>
  <c r="E378" i="10"/>
  <c r="D378" i="10"/>
  <c r="C379" i="4"/>
  <c r="E379" i="4"/>
  <c r="B380" i="4"/>
  <c r="F379" i="4"/>
  <c r="D379" i="4"/>
  <c r="G379" i="4"/>
  <c r="F380" i="12"/>
  <c r="E381" i="12"/>
  <c r="J381" i="12" s="1"/>
  <c r="I380" i="12"/>
  <c r="G380" i="12"/>
  <c r="H380" i="12"/>
  <c r="F379" i="8"/>
  <c r="I379" i="8"/>
  <c r="E380" i="8"/>
  <c r="H379" i="8"/>
  <c r="J379" i="8"/>
  <c r="G379" i="8"/>
  <c r="H380" i="8" l="1"/>
  <c r="G380" i="8"/>
  <c r="J380" i="8"/>
  <c r="E381" i="8"/>
  <c r="I380" i="8"/>
  <c r="F380" i="8"/>
  <c r="E380" i="4"/>
  <c r="F380" i="4"/>
  <c r="B381" i="4"/>
  <c r="C380" i="4"/>
  <c r="D380" i="4"/>
  <c r="G380" i="4"/>
  <c r="I381" i="12"/>
  <c r="F381" i="12"/>
  <c r="E382" i="12"/>
  <c r="J382" i="12" s="1"/>
  <c r="H381" i="12"/>
  <c r="G381" i="12"/>
  <c r="D379" i="10"/>
  <c r="G379" i="10"/>
  <c r="B380" i="10"/>
  <c r="C379" i="10"/>
  <c r="F379" i="10"/>
  <c r="E379" i="10"/>
  <c r="G382" i="12" l="1"/>
  <c r="F382" i="12"/>
  <c r="E383" i="12"/>
  <c r="J383" i="12" s="1"/>
  <c r="H382" i="12"/>
  <c r="I382" i="12"/>
  <c r="C380" i="10"/>
  <c r="B381" i="10"/>
  <c r="G380" i="10"/>
  <c r="E380" i="10"/>
  <c r="F380" i="10"/>
  <c r="D380" i="10"/>
  <c r="C381" i="4"/>
  <c r="F381" i="4"/>
  <c r="G381" i="4"/>
  <c r="D381" i="4"/>
  <c r="B382" i="4"/>
  <c r="E381" i="4"/>
  <c r="F381" i="8"/>
  <c r="I381" i="8"/>
  <c r="G381" i="8"/>
  <c r="E382" i="8"/>
  <c r="H381" i="8"/>
  <c r="J381" i="8"/>
  <c r="H382" i="8" l="1"/>
  <c r="G382" i="8"/>
  <c r="J382" i="8"/>
  <c r="E383" i="8"/>
  <c r="F382" i="8"/>
  <c r="I382" i="8"/>
  <c r="F383" i="12"/>
  <c r="E384" i="12"/>
  <c r="J384" i="12" s="1"/>
  <c r="G383" i="12"/>
  <c r="H383" i="12"/>
  <c r="I383" i="12"/>
  <c r="E382" i="4"/>
  <c r="F382" i="4"/>
  <c r="D382" i="4"/>
  <c r="C382" i="4"/>
  <c r="G382" i="4"/>
  <c r="B383" i="4"/>
  <c r="G381" i="10"/>
  <c r="B382" i="10"/>
  <c r="C381" i="10"/>
  <c r="E381" i="10"/>
  <c r="D381" i="10"/>
  <c r="F381" i="10"/>
  <c r="C383" i="4" l="1"/>
  <c r="D383" i="4"/>
  <c r="B384" i="4"/>
  <c r="G383" i="4"/>
  <c r="E383" i="4"/>
  <c r="F383" i="4"/>
  <c r="F382" i="10"/>
  <c r="B383" i="10"/>
  <c r="C382" i="10"/>
  <c r="E382" i="10"/>
  <c r="D382" i="10"/>
  <c r="G382" i="10"/>
  <c r="G384" i="12"/>
  <c r="F384" i="12"/>
  <c r="E385" i="12"/>
  <c r="J385" i="12" s="1"/>
  <c r="I384" i="12"/>
  <c r="H384" i="12"/>
  <c r="F383" i="8"/>
  <c r="I383" i="8"/>
  <c r="E384" i="8"/>
  <c r="H383" i="8"/>
  <c r="J383" i="8"/>
  <c r="G383" i="8"/>
  <c r="H384" i="8" l="1"/>
  <c r="G384" i="8"/>
  <c r="J384" i="8"/>
  <c r="E385" i="8"/>
  <c r="I384" i="8"/>
  <c r="F384" i="8"/>
  <c r="E384" i="4"/>
  <c r="F384" i="4"/>
  <c r="C384" i="4"/>
  <c r="G384" i="4"/>
  <c r="B385" i="4"/>
  <c r="D384" i="4"/>
  <c r="I385" i="12"/>
  <c r="G385" i="12"/>
  <c r="F385" i="12"/>
  <c r="E386" i="12"/>
  <c r="J386" i="12" s="1"/>
  <c r="H385" i="12"/>
  <c r="D383" i="10"/>
  <c r="B384" i="10"/>
  <c r="C383" i="10"/>
  <c r="F383" i="10"/>
  <c r="G383" i="10"/>
  <c r="E383" i="10"/>
  <c r="C385" i="4" l="1"/>
  <c r="G385" i="4"/>
  <c r="F385" i="4"/>
  <c r="E385" i="4"/>
  <c r="B386" i="4"/>
  <c r="D385" i="4"/>
  <c r="C384" i="10"/>
  <c r="B385" i="10"/>
  <c r="D384" i="10"/>
  <c r="G384" i="10"/>
  <c r="E384" i="10"/>
  <c r="F384" i="10"/>
  <c r="G386" i="12"/>
  <c r="I386" i="12"/>
  <c r="F386" i="12"/>
  <c r="H386" i="12"/>
  <c r="E387" i="12"/>
  <c r="J387" i="12" s="1"/>
  <c r="F385" i="8"/>
  <c r="I385" i="8"/>
  <c r="G385" i="8"/>
  <c r="E386" i="8"/>
  <c r="J385" i="8"/>
  <c r="H385" i="8"/>
  <c r="F387" i="12" l="1"/>
  <c r="E388" i="12"/>
  <c r="J388" i="12" s="1"/>
  <c r="I387" i="12"/>
  <c r="H387" i="12"/>
  <c r="G387" i="12"/>
  <c r="E386" i="4"/>
  <c r="F386" i="4"/>
  <c r="B387" i="4"/>
  <c r="D386" i="4"/>
  <c r="C386" i="4"/>
  <c r="G386" i="4"/>
  <c r="H386" i="8"/>
  <c r="G386" i="8"/>
  <c r="J386" i="8"/>
  <c r="E387" i="8"/>
  <c r="F386" i="8"/>
  <c r="I386" i="8"/>
  <c r="G385" i="10"/>
  <c r="C385" i="10"/>
  <c r="D385" i="10"/>
  <c r="E385" i="10"/>
  <c r="F385" i="10"/>
  <c r="B386" i="10"/>
  <c r="I388" i="12" l="1"/>
  <c r="G388" i="12"/>
  <c r="E389" i="12"/>
  <c r="J389" i="12" s="1"/>
  <c r="H388" i="12"/>
  <c r="F388" i="12"/>
  <c r="E387" i="4"/>
  <c r="F387" i="4"/>
  <c r="C387" i="4"/>
  <c r="D387" i="4"/>
  <c r="G387" i="4"/>
  <c r="B388" i="4"/>
  <c r="F386" i="10"/>
  <c r="C386" i="10"/>
  <c r="D386" i="10"/>
  <c r="E386" i="10"/>
  <c r="G386" i="10"/>
  <c r="B387" i="10"/>
  <c r="F387" i="8"/>
  <c r="I387" i="8"/>
  <c r="E388" i="8"/>
  <c r="H387" i="8"/>
  <c r="J387" i="8"/>
  <c r="G387" i="8"/>
  <c r="D387" i="10" l="1"/>
  <c r="C387" i="10"/>
  <c r="F387" i="10"/>
  <c r="G387" i="10"/>
  <c r="B388" i="10"/>
  <c r="E387" i="10"/>
  <c r="H388" i="8"/>
  <c r="G388" i="8"/>
  <c r="J388" i="8"/>
  <c r="E389" i="8"/>
  <c r="I388" i="8"/>
  <c r="F388" i="8"/>
  <c r="C388" i="4"/>
  <c r="F388" i="4"/>
  <c r="B389" i="4"/>
  <c r="E388" i="4"/>
  <c r="D388" i="4"/>
  <c r="G388" i="4"/>
  <c r="I389" i="12"/>
  <c r="G389" i="12"/>
  <c r="F389" i="12"/>
  <c r="H389" i="12"/>
  <c r="E390" i="12"/>
  <c r="J390" i="12" s="1"/>
  <c r="F389" i="8" l="1"/>
  <c r="I389" i="8"/>
  <c r="G389" i="8"/>
  <c r="E390" i="8"/>
  <c r="H389" i="8"/>
  <c r="J389" i="8"/>
  <c r="C388" i="10"/>
  <c r="B389" i="10"/>
  <c r="D388" i="10"/>
  <c r="F388" i="10"/>
  <c r="E388" i="10"/>
  <c r="G388" i="10"/>
  <c r="E389" i="4"/>
  <c r="F389" i="4"/>
  <c r="D389" i="4"/>
  <c r="G389" i="4"/>
  <c r="C389" i="4"/>
  <c r="B390" i="4"/>
  <c r="G390" i="12"/>
  <c r="I390" i="12"/>
  <c r="H390" i="12"/>
  <c r="E391" i="12"/>
  <c r="J391" i="12" s="1"/>
  <c r="F390" i="12"/>
  <c r="F391" i="12" l="1"/>
  <c r="E392" i="12"/>
  <c r="J392" i="12" s="1"/>
  <c r="H391" i="12"/>
  <c r="I391" i="12"/>
  <c r="G391" i="12"/>
  <c r="C390" i="4"/>
  <c r="E390" i="4"/>
  <c r="B391" i="4"/>
  <c r="F390" i="4"/>
  <c r="D390" i="4"/>
  <c r="G390" i="4"/>
  <c r="G389" i="10"/>
  <c r="D389" i="10"/>
  <c r="F389" i="10"/>
  <c r="E389" i="10"/>
  <c r="B390" i="10"/>
  <c r="C389" i="10"/>
  <c r="H390" i="8"/>
  <c r="G390" i="8"/>
  <c r="J390" i="8"/>
  <c r="E391" i="8"/>
  <c r="F390" i="8"/>
  <c r="I390" i="8"/>
  <c r="E393" i="12" l="1"/>
  <c r="J393" i="12" s="1"/>
  <c r="I392" i="12"/>
  <c r="F392" i="12"/>
  <c r="H392" i="12"/>
  <c r="G392" i="12"/>
  <c r="F390" i="10"/>
  <c r="D390" i="10"/>
  <c r="G390" i="10"/>
  <c r="C390" i="10"/>
  <c r="B391" i="10"/>
  <c r="E390" i="10"/>
  <c r="E391" i="4"/>
  <c r="F391" i="4"/>
  <c r="C391" i="4"/>
  <c r="D391" i="4"/>
  <c r="G391" i="4"/>
  <c r="B392" i="4"/>
  <c r="F391" i="8"/>
  <c r="I391" i="8"/>
  <c r="E392" i="8"/>
  <c r="H391" i="8"/>
  <c r="J391" i="8"/>
  <c r="G391" i="8"/>
  <c r="D391" i="10" l="1"/>
  <c r="F391" i="10"/>
  <c r="G391" i="10"/>
  <c r="B392" i="10"/>
  <c r="E391" i="10"/>
  <c r="C391" i="10"/>
  <c r="H392" i="8"/>
  <c r="G392" i="8"/>
  <c r="J392" i="8"/>
  <c r="E393" i="8"/>
  <c r="I392" i="8"/>
  <c r="F392" i="8"/>
  <c r="C392" i="4"/>
  <c r="F392" i="4"/>
  <c r="B393" i="4"/>
  <c r="E392" i="4"/>
  <c r="D392" i="4"/>
  <c r="G392" i="4"/>
  <c r="I393" i="12"/>
  <c r="E394" i="12"/>
  <c r="J394" i="12" s="1"/>
  <c r="G393" i="12"/>
  <c r="F393" i="12"/>
  <c r="H393" i="12"/>
  <c r="F393" i="8" l="1"/>
  <c r="I393" i="8"/>
  <c r="G393" i="8"/>
  <c r="J393" i="8"/>
  <c r="E394" i="8"/>
  <c r="H393" i="8"/>
  <c r="E393" i="4"/>
  <c r="F393" i="4"/>
  <c r="D393" i="4"/>
  <c r="G393" i="4"/>
  <c r="C393" i="4"/>
  <c r="B394" i="4"/>
  <c r="G394" i="12"/>
  <c r="E395" i="12"/>
  <c r="J395" i="12" s="1"/>
  <c r="H394" i="12"/>
  <c r="I394" i="12"/>
  <c r="F394" i="12"/>
  <c r="C392" i="10"/>
  <c r="B393" i="10"/>
  <c r="F392" i="10"/>
  <c r="G392" i="10"/>
  <c r="D392" i="10"/>
  <c r="E392" i="10"/>
  <c r="H394" i="8" l="1"/>
  <c r="G394" i="8"/>
  <c r="J394" i="8"/>
  <c r="E395" i="8"/>
  <c r="F394" i="8"/>
  <c r="I394" i="8"/>
  <c r="F395" i="12"/>
  <c r="E396" i="12"/>
  <c r="J396" i="12" s="1"/>
  <c r="H395" i="12"/>
  <c r="I395" i="12"/>
  <c r="G395" i="12"/>
  <c r="G393" i="10"/>
  <c r="F393" i="10"/>
  <c r="B394" i="10"/>
  <c r="E393" i="10"/>
  <c r="D393" i="10"/>
  <c r="C393" i="10"/>
  <c r="C394" i="4"/>
  <c r="E394" i="4"/>
  <c r="B395" i="4"/>
  <c r="F394" i="4"/>
  <c r="G394" i="4"/>
  <c r="D394" i="4"/>
  <c r="F394" i="10" l="1"/>
  <c r="G394" i="10"/>
  <c r="B395" i="10"/>
  <c r="C394" i="10"/>
  <c r="D394" i="10"/>
  <c r="E394" i="10"/>
  <c r="E395" i="4"/>
  <c r="F395" i="4"/>
  <c r="C395" i="4"/>
  <c r="D395" i="4"/>
  <c r="G395" i="4"/>
  <c r="B396" i="4"/>
  <c r="F396" i="12"/>
  <c r="E397" i="12"/>
  <c r="J397" i="12" s="1"/>
  <c r="H396" i="12"/>
  <c r="G396" i="12"/>
  <c r="I396" i="12"/>
  <c r="F395" i="8"/>
  <c r="I395" i="8"/>
  <c r="E396" i="8"/>
  <c r="H395" i="8"/>
  <c r="J395" i="8"/>
  <c r="G395" i="8"/>
  <c r="H396" i="8" l="1"/>
  <c r="G396" i="8"/>
  <c r="J396" i="8"/>
  <c r="E397" i="8"/>
  <c r="I396" i="8"/>
  <c r="F396" i="8"/>
  <c r="I397" i="12"/>
  <c r="F397" i="12"/>
  <c r="E398" i="12"/>
  <c r="J398" i="12" s="1"/>
  <c r="H397" i="12"/>
  <c r="G397" i="12"/>
  <c r="D395" i="10"/>
  <c r="G395" i="10"/>
  <c r="B396" i="10"/>
  <c r="E395" i="10"/>
  <c r="C395" i="10"/>
  <c r="F395" i="10"/>
  <c r="C396" i="4"/>
  <c r="F396" i="4"/>
  <c r="B397" i="4"/>
  <c r="E396" i="4"/>
  <c r="G396" i="4"/>
  <c r="D396" i="4"/>
  <c r="E397" i="4" l="1"/>
  <c r="F397" i="4"/>
  <c r="D397" i="4"/>
  <c r="G397" i="4"/>
  <c r="C397" i="4"/>
  <c r="B398" i="4"/>
  <c r="C396" i="10"/>
  <c r="B397" i="10"/>
  <c r="G396" i="10"/>
  <c r="D396" i="10"/>
  <c r="E396" i="10"/>
  <c r="F396" i="10"/>
  <c r="G398" i="12"/>
  <c r="F398" i="12"/>
  <c r="E399" i="12"/>
  <c r="J399" i="12" s="1"/>
  <c r="H398" i="12"/>
  <c r="I398" i="12"/>
  <c r="F397" i="8"/>
  <c r="I397" i="8"/>
  <c r="G397" i="8"/>
  <c r="E398" i="8"/>
  <c r="H397" i="8"/>
  <c r="J397" i="8"/>
  <c r="C398" i="4" l="1"/>
  <c r="E398" i="4"/>
  <c r="B399" i="4"/>
  <c r="F398" i="4"/>
  <c r="G398" i="4"/>
  <c r="D398" i="4"/>
  <c r="F399" i="12"/>
  <c r="E400" i="12"/>
  <c r="J400" i="12" s="1"/>
  <c r="G399" i="12"/>
  <c r="H399" i="12"/>
  <c r="I399" i="12"/>
  <c r="H398" i="8"/>
  <c r="G398" i="8"/>
  <c r="J398" i="8"/>
  <c r="E399" i="8"/>
  <c r="F398" i="8"/>
  <c r="I398" i="8"/>
  <c r="G397" i="10"/>
  <c r="B398" i="10"/>
  <c r="C397" i="10"/>
  <c r="E397" i="10"/>
  <c r="F397" i="10"/>
  <c r="D397" i="10"/>
  <c r="E399" i="4" l="1"/>
  <c r="F399" i="4"/>
  <c r="C399" i="4"/>
  <c r="D399" i="4"/>
  <c r="G399" i="4"/>
  <c r="B400" i="4"/>
  <c r="F398" i="10"/>
  <c r="B399" i="10"/>
  <c r="C398" i="10"/>
  <c r="D398" i="10"/>
  <c r="G398" i="10"/>
  <c r="E398" i="10"/>
  <c r="F399" i="8"/>
  <c r="I399" i="8"/>
  <c r="E400" i="8"/>
  <c r="H399" i="8"/>
  <c r="J399" i="8"/>
  <c r="G399" i="8"/>
  <c r="G400" i="12"/>
  <c r="F400" i="12"/>
  <c r="I400" i="12"/>
  <c r="E401" i="12"/>
  <c r="J401" i="12" s="1"/>
  <c r="H400" i="12"/>
  <c r="C400" i="4" l="1"/>
  <c r="F400" i="4"/>
  <c r="B401" i="4"/>
  <c r="E400" i="4"/>
  <c r="G400" i="4"/>
  <c r="D400" i="4"/>
  <c r="I401" i="12"/>
  <c r="G401" i="12"/>
  <c r="F401" i="12"/>
  <c r="E402" i="12"/>
  <c r="J402" i="12" s="1"/>
  <c r="H401" i="12"/>
  <c r="H400" i="8"/>
  <c r="G400" i="8"/>
  <c r="J400" i="8"/>
  <c r="E401" i="8"/>
  <c r="I400" i="8"/>
  <c r="F400" i="8"/>
  <c r="D399" i="10"/>
  <c r="B400" i="10"/>
  <c r="C399" i="10"/>
  <c r="F399" i="10"/>
  <c r="E399" i="10"/>
  <c r="G399" i="10"/>
  <c r="G402" i="12" l="1"/>
  <c r="I402" i="12"/>
  <c r="F402" i="12"/>
  <c r="H402" i="12"/>
  <c r="E403" i="12"/>
  <c r="J403" i="12" s="1"/>
  <c r="E401" i="4"/>
  <c r="F401" i="4"/>
  <c r="D401" i="4"/>
  <c r="G401" i="4"/>
  <c r="C401" i="4"/>
  <c r="B402" i="4"/>
  <c r="C400" i="10"/>
  <c r="B401" i="10"/>
  <c r="D400" i="10"/>
  <c r="F400" i="10"/>
  <c r="G400" i="10"/>
  <c r="E400" i="10"/>
  <c r="F401" i="8"/>
  <c r="I401" i="8"/>
  <c r="G401" i="8"/>
  <c r="E402" i="8"/>
  <c r="J401" i="8"/>
  <c r="H401" i="8"/>
  <c r="H402" i="8" l="1"/>
  <c r="G402" i="8"/>
  <c r="J402" i="8"/>
  <c r="E403" i="8"/>
  <c r="F402" i="8"/>
  <c r="I402" i="8"/>
  <c r="G401" i="10"/>
  <c r="C401" i="10"/>
  <c r="D401" i="10"/>
  <c r="E401" i="10"/>
  <c r="B402" i="10"/>
  <c r="F401" i="10"/>
  <c r="F403" i="12"/>
  <c r="E404" i="12"/>
  <c r="J404" i="12" s="1"/>
  <c r="I403" i="12"/>
  <c r="H403" i="12"/>
  <c r="G403" i="12"/>
  <c r="C402" i="4"/>
  <c r="E402" i="4"/>
  <c r="B403" i="4"/>
  <c r="F402" i="4"/>
  <c r="G402" i="4"/>
  <c r="D402" i="4"/>
  <c r="I404" i="12" l="1"/>
  <c r="G404" i="12"/>
  <c r="F404" i="12"/>
  <c r="H404" i="12"/>
  <c r="E405" i="12"/>
  <c r="J405" i="12" s="1"/>
  <c r="F402" i="10"/>
  <c r="C402" i="10"/>
  <c r="D402" i="10"/>
  <c r="G402" i="10"/>
  <c r="E402" i="10"/>
  <c r="B403" i="10"/>
  <c r="E403" i="4"/>
  <c r="F403" i="4"/>
  <c r="C403" i="4"/>
  <c r="D403" i="4"/>
  <c r="G403" i="4"/>
  <c r="B404" i="4"/>
  <c r="F403" i="8"/>
  <c r="I403" i="8"/>
  <c r="E404" i="8"/>
  <c r="H403" i="8"/>
  <c r="J403" i="8"/>
  <c r="G403" i="8"/>
  <c r="C404" i="4" l="1"/>
  <c r="F404" i="4"/>
  <c r="B405" i="4"/>
  <c r="E404" i="4"/>
  <c r="G404" i="4"/>
  <c r="D404" i="4"/>
  <c r="I405" i="12"/>
  <c r="G405" i="12"/>
  <c r="H405" i="12"/>
  <c r="E406" i="12"/>
  <c r="J406" i="12" s="1"/>
  <c r="F405" i="12"/>
  <c r="H404" i="8"/>
  <c r="G404" i="8"/>
  <c r="J404" i="8"/>
  <c r="E405" i="8"/>
  <c r="I404" i="8"/>
  <c r="F404" i="8"/>
  <c r="D403" i="10"/>
  <c r="C403" i="10"/>
  <c r="F403" i="10"/>
  <c r="E403" i="10"/>
  <c r="G403" i="10"/>
  <c r="B404" i="10"/>
  <c r="G406" i="12" l="1"/>
  <c r="I406" i="12"/>
  <c r="H406" i="12"/>
  <c r="F406" i="12"/>
  <c r="E407" i="12"/>
  <c r="J407" i="12" s="1"/>
  <c r="E405" i="4"/>
  <c r="F405" i="4"/>
  <c r="D405" i="4"/>
  <c r="G405" i="4"/>
  <c r="C405" i="4"/>
  <c r="B406" i="4"/>
  <c r="C404" i="10"/>
  <c r="B405" i="10"/>
  <c r="D404" i="10"/>
  <c r="F404" i="10"/>
  <c r="G404" i="10"/>
  <c r="E404" i="10"/>
  <c r="F405" i="8"/>
  <c r="I405" i="8"/>
  <c r="G405" i="8"/>
  <c r="E406" i="8"/>
  <c r="H405" i="8"/>
  <c r="J405" i="8"/>
  <c r="G405" i="10" l="1"/>
  <c r="D405" i="10"/>
  <c r="F405" i="10"/>
  <c r="E405" i="10"/>
  <c r="C405" i="10"/>
  <c r="B406" i="10"/>
  <c r="F407" i="12"/>
  <c r="E408" i="12"/>
  <c r="J408" i="12" s="1"/>
  <c r="H407" i="12"/>
  <c r="I407" i="12"/>
  <c r="G407" i="12"/>
  <c r="H406" i="8"/>
  <c r="G406" i="8"/>
  <c r="J406" i="8"/>
  <c r="E407" i="8"/>
  <c r="F406" i="8"/>
  <c r="I406" i="8"/>
  <c r="C406" i="4"/>
  <c r="E406" i="4"/>
  <c r="B407" i="4"/>
  <c r="F406" i="4"/>
  <c r="G406" i="4"/>
  <c r="D406" i="4"/>
  <c r="E407" i="4" l="1"/>
  <c r="F407" i="4"/>
  <c r="C407" i="4"/>
  <c r="D407" i="4"/>
  <c r="G407" i="4"/>
  <c r="B408" i="4"/>
  <c r="F406" i="10"/>
  <c r="D406" i="10"/>
  <c r="G406" i="10"/>
  <c r="B407" i="10"/>
  <c r="C406" i="10"/>
  <c r="E406" i="10"/>
  <c r="F407" i="8"/>
  <c r="I407" i="8"/>
  <c r="E408" i="8"/>
  <c r="H407" i="8"/>
  <c r="J407" i="8"/>
  <c r="G407" i="8"/>
  <c r="E409" i="12"/>
  <c r="J409" i="12" s="1"/>
  <c r="I408" i="12"/>
  <c r="G408" i="12"/>
  <c r="F408" i="12"/>
  <c r="H408" i="12"/>
  <c r="D407" i="10" l="1"/>
  <c r="F407" i="10"/>
  <c r="G407" i="10"/>
  <c r="E407" i="10"/>
  <c r="C407" i="10"/>
  <c r="B408" i="10"/>
  <c r="C408" i="4"/>
  <c r="F408" i="4"/>
  <c r="B409" i="4"/>
  <c r="E408" i="4"/>
  <c r="G408" i="4"/>
  <c r="D408" i="4"/>
  <c r="H408" i="8"/>
  <c r="G408" i="8"/>
  <c r="J408" i="8"/>
  <c r="E409" i="8"/>
  <c r="I408" i="8"/>
  <c r="F408" i="8"/>
  <c r="I409" i="12"/>
  <c r="E410" i="12"/>
  <c r="J410" i="12" s="1"/>
  <c r="F409" i="12"/>
  <c r="H409" i="12"/>
  <c r="G409" i="12"/>
  <c r="C408" i="10" l="1"/>
  <c r="B409" i="10"/>
  <c r="F408" i="10"/>
  <c r="G408" i="10"/>
  <c r="E408" i="10"/>
  <c r="D408" i="10"/>
  <c r="E409" i="4"/>
  <c r="F409" i="4"/>
  <c r="D409" i="4"/>
  <c r="G409" i="4"/>
  <c r="C409" i="4"/>
  <c r="B410" i="4"/>
  <c r="G410" i="12"/>
  <c r="E411" i="12"/>
  <c r="J411" i="12" s="1"/>
  <c r="H410" i="12"/>
  <c r="I410" i="12"/>
  <c r="F410" i="12"/>
  <c r="F409" i="8"/>
  <c r="I409" i="8"/>
  <c r="G409" i="8"/>
  <c r="E410" i="8"/>
  <c r="J409" i="8"/>
  <c r="H409" i="8"/>
  <c r="G409" i="10" l="1"/>
  <c r="F409" i="10"/>
  <c r="B410" i="10"/>
  <c r="E409" i="10"/>
  <c r="C409" i="10"/>
  <c r="D409" i="10"/>
  <c r="H410" i="8"/>
  <c r="G410" i="8"/>
  <c r="J410" i="8"/>
  <c r="E411" i="8"/>
  <c r="F410" i="8"/>
  <c r="I410" i="8"/>
  <c r="F411" i="12"/>
  <c r="E412" i="12"/>
  <c r="J412" i="12" s="1"/>
  <c r="H411" i="12"/>
  <c r="I411" i="12"/>
  <c r="G411" i="12"/>
  <c r="C410" i="4"/>
  <c r="E410" i="4"/>
  <c r="B411" i="4"/>
  <c r="F410" i="4"/>
  <c r="G410" i="4"/>
  <c r="D410" i="4"/>
  <c r="E411" i="4" l="1"/>
  <c r="F411" i="4"/>
  <c r="C411" i="4"/>
  <c r="D411" i="4"/>
  <c r="G411" i="4"/>
  <c r="B412" i="4"/>
  <c r="F412" i="12"/>
  <c r="E413" i="12"/>
  <c r="J413" i="12" s="1"/>
  <c r="I412" i="12"/>
  <c r="G412" i="12"/>
  <c r="H412" i="12"/>
  <c r="F410" i="10"/>
  <c r="G410" i="10"/>
  <c r="B411" i="10"/>
  <c r="D410" i="10"/>
  <c r="E410" i="10"/>
  <c r="C410" i="10"/>
  <c r="F411" i="8"/>
  <c r="I411" i="8"/>
  <c r="E412" i="8"/>
  <c r="H411" i="8"/>
  <c r="J411" i="8"/>
  <c r="G411" i="8"/>
  <c r="I413" i="12" l="1"/>
  <c r="F413" i="12"/>
  <c r="E414" i="12"/>
  <c r="J414" i="12" s="1"/>
  <c r="H413" i="12"/>
  <c r="G413" i="12"/>
  <c r="D411" i="10"/>
  <c r="F411" i="10"/>
  <c r="C411" i="10"/>
  <c r="G411" i="10"/>
  <c r="B412" i="10"/>
  <c r="E411" i="10"/>
  <c r="H412" i="8"/>
  <c r="G412" i="8"/>
  <c r="J412" i="8"/>
  <c r="E413" i="8"/>
  <c r="I412" i="8"/>
  <c r="F412" i="8"/>
  <c r="C412" i="4"/>
  <c r="F412" i="4"/>
  <c r="B413" i="4"/>
  <c r="E412" i="4"/>
  <c r="G412" i="4"/>
  <c r="D412" i="4"/>
  <c r="C412" i="10" l="1"/>
  <c r="B413" i="10"/>
  <c r="D412" i="10"/>
  <c r="F412" i="10"/>
  <c r="E412" i="10"/>
  <c r="G412" i="10"/>
  <c r="G414" i="12"/>
  <c r="F414" i="12"/>
  <c r="E415" i="12"/>
  <c r="J415" i="12" s="1"/>
  <c r="H414" i="12"/>
  <c r="I414" i="12"/>
  <c r="E413" i="4"/>
  <c r="F413" i="4"/>
  <c r="C413" i="4"/>
  <c r="D413" i="4"/>
  <c r="G413" i="4"/>
  <c r="B414" i="4"/>
  <c r="F413" i="8"/>
  <c r="I413" i="8"/>
  <c r="G413" i="8"/>
  <c r="E414" i="8"/>
  <c r="H413" i="8"/>
  <c r="J413" i="8"/>
  <c r="F415" i="12" l="1"/>
  <c r="E416" i="12"/>
  <c r="J416" i="12" s="1"/>
  <c r="G415" i="12"/>
  <c r="H415" i="12"/>
  <c r="I415" i="12"/>
  <c r="C414" i="4"/>
  <c r="F414" i="4"/>
  <c r="B415" i="4"/>
  <c r="E414" i="4"/>
  <c r="G414" i="4"/>
  <c r="D414" i="4"/>
  <c r="G413" i="10"/>
  <c r="C413" i="10"/>
  <c r="B414" i="10"/>
  <c r="E413" i="10"/>
  <c r="F413" i="10"/>
  <c r="D413" i="10"/>
  <c r="H414" i="8"/>
  <c r="G414" i="8"/>
  <c r="J414" i="8"/>
  <c r="E415" i="8"/>
  <c r="F414" i="8"/>
  <c r="I414" i="8"/>
  <c r="F414" i="10" l="1"/>
  <c r="G414" i="10"/>
  <c r="C414" i="10"/>
  <c r="D414" i="10"/>
  <c r="E414" i="10"/>
  <c r="B415" i="10"/>
  <c r="E415" i="4"/>
  <c r="F415" i="4"/>
  <c r="D415" i="4"/>
  <c r="G415" i="4"/>
  <c r="C415" i="4"/>
  <c r="B416" i="4"/>
  <c r="F415" i="8"/>
  <c r="I415" i="8"/>
  <c r="E416" i="8"/>
  <c r="H415" i="8"/>
  <c r="J415" i="8"/>
  <c r="G415" i="8"/>
  <c r="G416" i="12"/>
  <c r="F416" i="12"/>
  <c r="E417" i="12"/>
  <c r="J417" i="12" s="1"/>
  <c r="I416" i="12"/>
  <c r="H416" i="12"/>
  <c r="I417" i="12" l="1"/>
  <c r="G417" i="12"/>
  <c r="F417" i="12"/>
  <c r="H417" i="12"/>
  <c r="E418" i="12"/>
  <c r="J418" i="12" s="1"/>
  <c r="D415" i="10"/>
  <c r="F415" i="10"/>
  <c r="G415" i="10"/>
  <c r="B416" i="10"/>
  <c r="E415" i="10"/>
  <c r="C415" i="10"/>
  <c r="H416" i="8"/>
  <c r="G416" i="8"/>
  <c r="J416" i="8"/>
  <c r="E417" i="8"/>
  <c r="I416" i="8"/>
  <c r="F416" i="8"/>
  <c r="C416" i="4"/>
  <c r="E416" i="4"/>
  <c r="B417" i="4"/>
  <c r="F416" i="4"/>
  <c r="G416" i="4"/>
  <c r="D416" i="4"/>
  <c r="C416" i="10" l="1"/>
  <c r="B417" i="10"/>
  <c r="D416" i="10"/>
  <c r="G416" i="10"/>
  <c r="E416" i="10"/>
  <c r="F416" i="10"/>
  <c r="E417" i="4"/>
  <c r="F417" i="4"/>
  <c r="C417" i="4"/>
  <c r="D417" i="4"/>
  <c r="G417" i="4"/>
  <c r="B418" i="4"/>
  <c r="G418" i="12"/>
  <c r="I418" i="12"/>
  <c r="F418" i="12"/>
  <c r="H418" i="12"/>
  <c r="E419" i="12"/>
  <c r="J419" i="12" s="1"/>
  <c r="F417" i="8"/>
  <c r="I417" i="8"/>
  <c r="G417" i="8"/>
  <c r="E418" i="8"/>
  <c r="J417" i="8"/>
  <c r="H417" i="8"/>
  <c r="F419" i="12" l="1"/>
  <c r="E420" i="12"/>
  <c r="J420" i="12" s="1"/>
  <c r="I419" i="12"/>
  <c r="H419" i="12"/>
  <c r="G419" i="12"/>
  <c r="H418" i="8"/>
  <c r="G418" i="8"/>
  <c r="J418" i="8"/>
  <c r="E419" i="8"/>
  <c r="F418" i="8"/>
  <c r="I418" i="8"/>
  <c r="G417" i="10"/>
  <c r="C417" i="10"/>
  <c r="B418" i="10"/>
  <c r="E417" i="10"/>
  <c r="D417" i="10"/>
  <c r="F417" i="10"/>
  <c r="C418" i="4"/>
  <c r="F418" i="4"/>
  <c r="B419" i="4"/>
  <c r="E418" i="4"/>
  <c r="G418" i="4"/>
  <c r="D418" i="4"/>
  <c r="F419" i="8" l="1"/>
  <c r="I419" i="8"/>
  <c r="E420" i="8"/>
  <c r="H419" i="8"/>
  <c r="J419" i="8"/>
  <c r="G419" i="8"/>
  <c r="I420" i="12"/>
  <c r="G420" i="12"/>
  <c r="E421" i="12"/>
  <c r="J421" i="12" s="1"/>
  <c r="H420" i="12"/>
  <c r="F420" i="12"/>
  <c r="F418" i="10"/>
  <c r="G418" i="10"/>
  <c r="B419" i="10"/>
  <c r="E418" i="10"/>
  <c r="C418" i="10"/>
  <c r="D418" i="10"/>
  <c r="E419" i="4"/>
  <c r="F419" i="4"/>
  <c r="D419" i="4"/>
  <c r="G419" i="4"/>
  <c r="C419" i="4"/>
  <c r="B420" i="4"/>
  <c r="D419" i="10" l="1"/>
  <c r="F419" i="10"/>
  <c r="C419" i="10"/>
  <c r="E419" i="10"/>
  <c r="B420" i="10"/>
  <c r="G419" i="10"/>
  <c r="H420" i="8"/>
  <c r="G420" i="8"/>
  <c r="J420" i="8"/>
  <c r="E421" i="8"/>
  <c r="I420" i="8"/>
  <c r="F420" i="8"/>
  <c r="I421" i="12"/>
  <c r="G421" i="12"/>
  <c r="F421" i="12"/>
  <c r="H421" i="12"/>
  <c r="E422" i="12"/>
  <c r="J422" i="12" s="1"/>
  <c r="C420" i="4"/>
  <c r="E420" i="4"/>
  <c r="B421" i="4"/>
  <c r="F420" i="4"/>
  <c r="G420" i="4"/>
  <c r="D420" i="4"/>
  <c r="G422" i="12" l="1"/>
  <c r="I422" i="12"/>
  <c r="H422" i="12"/>
  <c r="E423" i="12"/>
  <c r="J423" i="12" s="1"/>
  <c r="F422" i="12"/>
  <c r="F421" i="8"/>
  <c r="I421" i="8"/>
  <c r="G421" i="8"/>
  <c r="E422" i="8"/>
  <c r="H421" i="8"/>
  <c r="J421" i="8"/>
  <c r="E421" i="4"/>
  <c r="F421" i="4"/>
  <c r="C421" i="4"/>
  <c r="D421" i="4"/>
  <c r="G421" i="4"/>
  <c r="B422" i="4"/>
  <c r="C420" i="10"/>
  <c r="B421" i="10"/>
  <c r="D420" i="10"/>
  <c r="F420" i="10"/>
  <c r="G420" i="10"/>
  <c r="E420" i="10"/>
  <c r="C422" i="4" l="1"/>
  <c r="F422" i="4"/>
  <c r="B423" i="4"/>
  <c r="E422" i="4"/>
  <c r="G422" i="4"/>
  <c r="D422" i="4"/>
  <c r="H422" i="8"/>
  <c r="G422" i="8"/>
  <c r="J422" i="8"/>
  <c r="E423" i="8"/>
  <c r="F422" i="8"/>
  <c r="I422" i="8"/>
  <c r="F423" i="12"/>
  <c r="E424" i="12"/>
  <c r="J424" i="12" s="1"/>
  <c r="H423" i="12"/>
  <c r="I423" i="12"/>
  <c r="G423" i="12"/>
  <c r="G421" i="10"/>
  <c r="C421" i="10"/>
  <c r="B422" i="10"/>
  <c r="E421" i="10"/>
  <c r="D421" i="10"/>
  <c r="F421" i="10"/>
  <c r="F423" i="8" l="1"/>
  <c r="I423" i="8"/>
  <c r="E424" i="8"/>
  <c r="H423" i="8"/>
  <c r="J423" i="8"/>
  <c r="G423" i="8"/>
  <c r="F422" i="10"/>
  <c r="G422" i="10"/>
  <c r="C422" i="10"/>
  <c r="D422" i="10"/>
  <c r="E422" i="10"/>
  <c r="B423" i="10"/>
  <c r="E425" i="12"/>
  <c r="J425" i="12" s="1"/>
  <c r="I424" i="12"/>
  <c r="G424" i="12"/>
  <c r="H424" i="12"/>
  <c r="F424" i="12"/>
  <c r="E423" i="4"/>
  <c r="F423" i="4"/>
  <c r="D423" i="4"/>
  <c r="G423" i="4"/>
  <c r="C423" i="4"/>
  <c r="B424" i="4"/>
  <c r="I425" i="12" l="1"/>
  <c r="E426" i="12"/>
  <c r="J426" i="12" s="1"/>
  <c r="G425" i="12"/>
  <c r="F425" i="12"/>
  <c r="H425" i="12"/>
  <c r="H424" i="8"/>
  <c r="G424" i="8"/>
  <c r="J424" i="8"/>
  <c r="E425" i="8"/>
  <c r="I424" i="8"/>
  <c r="F424" i="8"/>
  <c r="C424" i="4"/>
  <c r="B425" i="4"/>
  <c r="G424" i="4"/>
  <c r="F424" i="4"/>
  <c r="D424" i="4"/>
  <c r="E424" i="4"/>
  <c r="D423" i="10"/>
  <c r="F423" i="10"/>
  <c r="G423" i="10"/>
  <c r="E423" i="10"/>
  <c r="B424" i="10"/>
  <c r="C423" i="10"/>
  <c r="F425" i="8" l="1"/>
  <c r="I425" i="8"/>
  <c r="G425" i="8"/>
  <c r="J425" i="8"/>
  <c r="E426" i="8"/>
  <c r="H425" i="8"/>
  <c r="G426" i="12"/>
  <c r="E427" i="12"/>
  <c r="J427" i="12" s="1"/>
  <c r="H426" i="12"/>
  <c r="F426" i="12"/>
  <c r="I426" i="12"/>
  <c r="E425" i="4"/>
  <c r="F425" i="4"/>
  <c r="D425" i="4"/>
  <c r="G425" i="4"/>
  <c r="B426" i="4"/>
  <c r="C425" i="4"/>
  <c r="C424" i="10"/>
  <c r="B425" i="10"/>
  <c r="D424" i="10"/>
  <c r="E424" i="10"/>
  <c r="F424" i="10"/>
  <c r="G424" i="10"/>
  <c r="C426" i="4" l="1"/>
  <c r="B427" i="4"/>
  <c r="D426" i="4"/>
  <c r="E426" i="4"/>
  <c r="G426" i="4"/>
  <c r="F426" i="4"/>
  <c r="H426" i="8"/>
  <c r="G426" i="8"/>
  <c r="J426" i="8"/>
  <c r="E427" i="8"/>
  <c r="F426" i="8"/>
  <c r="I426" i="8"/>
  <c r="G425" i="10"/>
  <c r="C425" i="10"/>
  <c r="B426" i="10"/>
  <c r="E425" i="10"/>
  <c r="D425" i="10"/>
  <c r="F425" i="10"/>
  <c r="F427" i="12"/>
  <c r="E428" i="12"/>
  <c r="J428" i="12" s="1"/>
  <c r="H427" i="12"/>
  <c r="I427" i="12"/>
  <c r="G427" i="12"/>
  <c r="F427" i="8" l="1"/>
  <c r="I427" i="8"/>
  <c r="E428" i="8"/>
  <c r="H427" i="8"/>
  <c r="J427" i="8"/>
  <c r="G427" i="8"/>
  <c r="E427" i="4"/>
  <c r="F427" i="4"/>
  <c r="D427" i="4"/>
  <c r="G427" i="4"/>
  <c r="C427" i="4"/>
  <c r="B428" i="4"/>
  <c r="F426" i="10"/>
  <c r="G426" i="10"/>
  <c r="B427" i="10"/>
  <c r="D426" i="10"/>
  <c r="C426" i="10"/>
  <c r="E426" i="10"/>
  <c r="F428" i="12"/>
  <c r="E429" i="12"/>
  <c r="J429" i="12" s="1"/>
  <c r="H428" i="12"/>
  <c r="I428" i="12"/>
  <c r="G428" i="12"/>
  <c r="I429" i="12" l="1"/>
  <c r="F429" i="12"/>
  <c r="E430" i="12"/>
  <c r="J430" i="12" s="1"/>
  <c r="H429" i="12"/>
  <c r="G429" i="12"/>
  <c r="D427" i="10"/>
  <c r="F427" i="10"/>
  <c r="C427" i="10"/>
  <c r="E427" i="10"/>
  <c r="G427" i="10"/>
  <c r="B428" i="10"/>
  <c r="H428" i="8"/>
  <c r="G428" i="8"/>
  <c r="J428" i="8"/>
  <c r="E429" i="8"/>
  <c r="I428" i="8"/>
  <c r="F428" i="8"/>
  <c r="C428" i="4"/>
  <c r="B429" i="4"/>
  <c r="D428" i="4"/>
  <c r="E428" i="4"/>
  <c r="G428" i="4"/>
  <c r="F428" i="4"/>
  <c r="G430" i="12" l="1"/>
  <c r="F430" i="12"/>
  <c r="E431" i="12"/>
  <c r="J431" i="12" s="1"/>
  <c r="H430" i="12"/>
  <c r="I430" i="12"/>
  <c r="E429" i="4"/>
  <c r="F429" i="4"/>
  <c r="D429" i="4"/>
  <c r="G429" i="4"/>
  <c r="B430" i="4"/>
  <c r="C429" i="4"/>
  <c r="F429" i="8"/>
  <c r="I429" i="8"/>
  <c r="G429" i="8"/>
  <c r="E430" i="8"/>
  <c r="H429" i="8"/>
  <c r="J429" i="8"/>
  <c r="C428" i="10"/>
  <c r="B429" i="10"/>
  <c r="D428" i="10"/>
  <c r="F428" i="10"/>
  <c r="E428" i="10"/>
  <c r="G428" i="10"/>
  <c r="C430" i="4" l="1"/>
  <c r="B431" i="4"/>
  <c r="E430" i="4"/>
  <c r="G430" i="4"/>
  <c r="F430" i="4"/>
  <c r="D430" i="4"/>
  <c r="F431" i="12"/>
  <c r="E432" i="12"/>
  <c r="J432" i="12" s="1"/>
  <c r="G431" i="12"/>
  <c r="H431" i="12"/>
  <c r="I431" i="12"/>
  <c r="G429" i="10"/>
  <c r="C429" i="10"/>
  <c r="B430" i="10"/>
  <c r="E429" i="10"/>
  <c r="F429" i="10"/>
  <c r="D429" i="10"/>
  <c r="H430" i="8"/>
  <c r="G430" i="8"/>
  <c r="J430" i="8"/>
  <c r="E431" i="8"/>
  <c r="F430" i="8"/>
  <c r="I430" i="8"/>
  <c r="E431" i="4" l="1"/>
  <c r="F431" i="4"/>
  <c r="D431" i="4"/>
  <c r="G431" i="4"/>
  <c r="B432" i="4"/>
  <c r="C431" i="4"/>
  <c r="F431" i="8"/>
  <c r="I431" i="8"/>
  <c r="E432" i="8"/>
  <c r="H431" i="8"/>
  <c r="J431" i="8"/>
  <c r="G431" i="8"/>
  <c r="F430" i="10"/>
  <c r="G430" i="10"/>
  <c r="C430" i="10"/>
  <c r="D430" i="10"/>
  <c r="E430" i="10"/>
  <c r="B431" i="10"/>
  <c r="G432" i="12"/>
  <c r="F432" i="12"/>
  <c r="E433" i="12"/>
  <c r="J433" i="12" s="1"/>
  <c r="I432" i="12"/>
  <c r="H432" i="12"/>
  <c r="D431" i="10" l="1"/>
  <c r="F431" i="10"/>
  <c r="G431" i="10"/>
  <c r="B432" i="10"/>
  <c r="E431" i="10"/>
  <c r="C431" i="10"/>
  <c r="H432" i="8"/>
  <c r="G432" i="8"/>
  <c r="J432" i="8"/>
  <c r="E433" i="8"/>
  <c r="I432" i="8"/>
  <c r="F432" i="8"/>
  <c r="C432" i="4"/>
  <c r="B433" i="4"/>
  <c r="F432" i="4"/>
  <c r="G432" i="4"/>
  <c r="D432" i="4"/>
  <c r="E432" i="4"/>
  <c r="I433" i="12"/>
  <c r="G433" i="12"/>
  <c r="F433" i="12"/>
  <c r="E434" i="12"/>
  <c r="J434" i="12" s="1"/>
  <c r="H433" i="12"/>
  <c r="F433" i="8" l="1"/>
  <c r="I433" i="8"/>
  <c r="G433" i="8"/>
  <c r="E434" i="8"/>
  <c r="J433" i="8"/>
  <c r="H433" i="8"/>
  <c r="G434" i="12"/>
  <c r="I434" i="12"/>
  <c r="F434" i="12"/>
  <c r="H434" i="12"/>
  <c r="E435" i="12"/>
  <c r="J435" i="12" s="1"/>
  <c r="E433" i="4"/>
  <c r="F433" i="4"/>
  <c r="D433" i="4"/>
  <c r="G433" i="4"/>
  <c r="B434" i="4"/>
  <c r="C433" i="4"/>
  <c r="C432" i="10"/>
  <c r="B433" i="10"/>
  <c r="D432" i="10"/>
  <c r="G432" i="10"/>
  <c r="E432" i="10"/>
  <c r="F432" i="10"/>
  <c r="C434" i="4" l="1"/>
  <c r="B435" i="4"/>
  <c r="D434" i="4"/>
  <c r="E434" i="4"/>
  <c r="G434" i="4"/>
  <c r="F434" i="4"/>
  <c r="G433" i="10"/>
  <c r="C433" i="10"/>
  <c r="B434" i="10"/>
  <c r="E433" i="10"/>
  <c r="D433" i="10"/>
  <c r="F433" i="10"/>
  <c r="F435" i="12"/>
  <c r="E436" i="12"/>
  <c r="J436" i="12" s="1"/>
  <c r="I435" i="12"/>
  <c r="H435" i="12"/>
  <c r="G435" i="12"/>
  <c r="H434" i="8"/>
  <c r="G434" i="8"/>
  <c r="J434" i="8"/>
  <c r="E435" i="8"/>
  <c r="F434" i="8"/>
  <c r="I434" i="8"/>
  <c r="F435" i="8" l="1"/>
  <c r="I435" i="8"/>
  <c r="E436" i="8"/>
  <c r="H435" i="8"/>
  <c r="J435" i="8"/>
  <c r="G435" i="8"/>
  <c r="I436" i="12"/>
  <c r="G436" i="12"/>
  <c r="F436" i="12"/>
  <c r="H436" i="12"/>
  <c r="E437" i="12"/>
  <c r="J437" i="12" s="1"/>
  <c r="F434" i="10"/>
  <c r="G434" i="10"/>
  <c r="B435" i="10"/>
  <c r="E434" i="10"/>
  <c r="C434" i="10"/>
  <c r="D434" i="10"/>
  <c r="E435" i="4"/>
  <c r="F435" i="4"/>
  <c r="D435" i="4"/>
  <c r="G435" i="4"/>
  <c r="B436" i="4"/>
  <c r="C435" i="4"/>
  <c r="D435" i="10" l="1"/>
  <c r="F435" i="10"/>
  <c r="C435" i="10"/>
  <c r="E435" i="10"/>
  <c r="B436" i="10"/>
  <c r="G435" i="10"/>
  <c r="H436" i="8"/>
  <c r="G436" i="8"/>
  <c r="J436" i="8"/>
  <c r="E437" i="8"/>
  <c r="I436" i="8"/>
  <c r="F436" i="8"/>
  <c r="C436" i="4"/>
  <c r="B437" i="4"/>
  <c r="F436" i="4"/>
  <c r="D436" i="4"/>
  <c r="E436" i="4"/>
  <c r="G436" i="4"/>
  <c r="I437" i="12"/>
  <c r="G437" i="12"/>
  <c r="H437" i="12"/>
  <c r="E438" i="12"/>
  <c r="J438" i="12" s="1"/>
  <c r="F437" i="12"/>
  <c r="C436" i="10" l="1"/>
  <c r="B437" i="10"/>
  <c r="D436" i="10"/>
  <c r="F436" i="10"/>
  <c r="G436" i="10"/>
  <c r="E436" i="10"/>
  <c r="E437" i="4"/>
  <c r="F437" i="4"/>
  <c r="D437" i="4"/>
  <c r="G437" i="4"/>
  <c r="B438" i="4"/>
  <c r="C437" i="4"/>
  <c r="G438" i="12"/>
  <c r="I438" i="12"/>
  <c r="H438" i="12"/>
  <c r="F438" i="12"/>
  <c r="E439" i="12"/>
  <c r="J439" i="12" s="1"/>
  <c r="F437" i="8"/>
  <c r="I437" i="8"/>
  <c r="G437" i="8"/>
  <c r="E438" i="8"/>
  <c r="H437" i="8"/>
  <c r="J437" i="8"/>
  <c r="F439" i="12" l="1"/>
  <c r="E440" i="12"/>
  <c r="J440" i="12" s="1"/>
  <c r="H439" i="12"/>
  <c r="I439" i="12"/>
  <c r="G439" i="12"/>
  <c r="G437" i="10"/>
  <c r="C437" i="10"/>
  <c r="B438" i="10"/>
  <c r="E437" i="10"/>
  <c r="D437" i="10"/>
  <c r="F437" i="10"/>
  <c r="C438" i="4"/>
  <c r="B439" i="4"/>
  <c r="G438" i="4"/>
  <c r="F438" i="4"/>
  <c r="D438" i="4"/>
  <c r="E438" i="4"/>
  <c r="H438" i="8"/>
  <c r="E439" i="8"/>
  <c r="F438" i="8"/>
  <c r="J438" i="8"/>
  <c r="G438" i="8"/>
  <c r="I438" i="8"/>
  <c r="E439" i="4" l="1"/>
  <c r="F439" i="4"/>
  <c r="D439" i="4"/>
  <c r="G439" i="4"/>
  <c r="C439" i="4"/>
  <c r="B440" i="4"/>
  <c r="F438" i="10"/>
  <c r="G438" i="10"/>
  <c r="C438" i="10"/>
  <c r="D438" i="10"/>
  <c r="E438" i="10"/>
  <c r="B439" i="10"/>
  <c r="E441" i="12"/>
  <c r="J441" i="12" s="1"/>
  <c r="I440" i="12"/>
  <c r="G440" i="12"/>
  <c r="F440" i="12"/>
  <c r="H440" i="12"/>
  <c r="F439" i="8"/>
  <c r="I439" i="8"/>
  <c r="J439" i="8"/>
  <c r="G439" i="8"/>
  <c r="E440" i="8"/>
  <c r="H439" i="8"/>
  <c r="C440" i="4" l="1"/>
  <c r="B441" i="4"/>
  <c r="G440" i="4"/>
  <c r="F440" i="4"/>
  <c r="D440" i="4"/>
  <c r="E440" i="4"/>
  <c r="E441" i="8"/>
  <c r="I440" i="8"/>
  <c r="F440" i="8"/>
  <c r="J440" i="8"/>
  <c r="G440" i="8"/>
  <c r="H440" i="8"/>
  <c r="I441" i="12"/>
  <c r="E442" i="12"/>
  <c r="J442" i="12" s="1"/>
  <c r="G441" i="12"/>
  <c r="H441" i="12"/>
  <c r="F441" i="12"/>
  <c r="D439" i="10"/>
  <c r="F439" i="10"/>
  <c r="G439" i="10"/>
  <c r="E439" i="10"/>
  <c r="B440" i="10"/>
  <c r="C439" i="10"/>
  <c r="E441" i="4" l="1"/>
  <c r="F441" i="4"/>
  <c r="D441" i="4"/>
  <c r="G441" i="4"/>
  <c r="B442" i="4"/>
  <c r="C441" i="4"/>
  <c r="F441" i="8"/>
  <c r="I441" i="8"/>
  <c r="J441" i="8"/>
  <c r="G441" i="8"/>
  <c r="H441" i="8"/>
  <c r="E442" i="8"/>
  <c r="G442" i="12"/>
  <c r="E443" i="12"/>
  <c r="J443" i="12" s="1"/>
  <c r="H442" i="12"/>
  <c r="I442" i="12"/>
  <c r="F442" i="12"/>
  <c r="C440" i="10"/>
  <c r="B441" i="10"/>
  <c r="D440" i="10"/>
  <c r="E440" i="10"/>
  <c r="F440" i="10"/>
  <c r="G440" i="10"/>
  <c r="F443" i="12" l="1"/>
  <c r="E444" i="12"/>
  <c r="J444" i="12" s="1"/>
  <c r="H443" i="12"/>
  <c r="G443" i="12"/>
  <c r="I443" i="12"/>
  <c r="C442" i="4"/>
  <c r="B443" i="4"/>
  <c r="E442" i="4"/>
  <c r="D442" i="4"/>
  <c r="G442" i="4"/>
  <c r="F442" i="4"/>
  <c r="G441" i="10"/>
  <c r="C441" i="10"/>
  <c r="B442" i="10"/>
  <c r="E441" i="10"/>
  <c r="D441" i="10"/>
  <c r="F441" i="10"/>
  <c r="E443" i="8"/>
  <c r="H442" i="8"/>
  <c r="I442" i="8"/>
  <c r="J442" i="8"/>
  <c r="F442" i="8"/>
  <c r="G442" i="8"/>
  <c r="F444" i="12" l="1"/>
  <c r="E445" i="12"/>
  <c r="J445" i="12" s="1"/>
  <c r="I444" i="12"/>
  <c r="G444" i="12"/>
  <c r="H444" i="12"/>
  <c r="F443" i="8"/>
  <c r="I443" i="8"/>
  <c r="H443" i="8"/>
  <c r="E444" i="8"/>
  <c r="J443" i="8"/>
  <c r="G443" i="8"/>
  <c r="F442" i="10"/>
  <c r="G442" i="10"/>
  <c r="B443" i="10"/>
  <c r="D442" i="10"/>
  <c r="E442" i="10"/>
  <c r="C442" i="10"/>
  <c r="E443" i="4"/>
  <c r="F443" i="4"/>
  <c r="D443" i="4"/>
  <c r="G443" i="4"/>
  <c r="B444" i="4"/>
  <c r="C443" i="4"/>
  <c r="E445" i="8" l="1"/>
  <c r="G444" i="8"/>
  <c r="H444" i="8"/>
  <c r="I444" i="8"/>
  <c r="F444" i="8"/>
  <c r="J444" i="8"/>
  <c r="D443" i="10"/>
  <c r="F443" i="10"/>
  <c r="C443" i="10"/>
  <c r="G443" i="10"/>
  <c r="B444" i="10"/>
  <c r="E443" i="10"/>
  <c r="I445" i="12"/>
  <c r="F445" i="12"/>
  <c r="E446" i="12"/>
  <c r="J446" i="12" s="1"/>
  <c r="H445" i="12"/>
  <c r="G445" i="12"/>
  <c r="C444" i="4"/>
  <c r="B445" i="4"/>
  <c r="F444" i="4"/>
  <c r="D444" i="4"/>
  <c r="E444" i="4"/>
  <c r="G444" i="4"/>
  <c r="G446" i="12" l="1"/>
  <c r="F446" i="12"/>
  <c r="E447" i="12"/>
  <c r="J447" i="12" s="1"/>
  <c r="H446" i="12"/>
  <c r="I446" i="12"/>
  <c r="C444" i="10"/>
  <c r="B445" i="10"/>
  <c r="D444" i="10"/>
  <c r="F444" i="10"/>
  <c r="E444" i="10"/>
  <c r="G444" i="10"/>
  <c r="F445" i="8"/>
  <c r="I445" i="8"/>
  <c r="G445" i="8"/>
  <c r="H445" i="8"/>
  <c r="E446" i="8"/>
  <c r="J445" i="8"/>
  <c r="E445" i="4"/>
  <c r="F445" i="4"/>
  <c r="D445" i="4"/>
  <c r="G445" i="4"/>
  <c r="B446" i="4"/>
  <c r="C445" i="4"/>
  <c r="F447" i="12" l="1"/>
  <c r="E448" i="12"/>
  <c r="J448" i="12" s="1"/>
  <c r="G447" i="12"/>
  <c r="H447" i="12"/>
  <c r="I447" i="12"/>
  <c r="E447" i="8"/>
  <c r="F446" i="8"/>
  <c r="J446" i="8"/>
  <c r="G446" i="8"/>
  <c r="H446" i="8"/>
  <c r="I446" i="8"/>
  <c r="C446" i="4"/>
  <c r="B447" i="4"/>
  <c r="G446" i="4"/>
  <c r="F446" i="4"/>
  <c r="D446" i="4"/>
  <c r="E446" i="4"/>
  <c r="G445" i="10"/>
  <c r="C445" i="10"/>
  <c r="B446" i="10"/>
  <c r="E445" i="10"/>
  <c r="F445" i="10"/>
  <c r="D445" i="10"/>
  <c r="G448" i="12" l="1"/>
  <c r="F448" i="12"/>
  <c r="E449" i="12"/>
  <c r="J449" i="12" s="1"/>
  <c r="I448" i="12"/>
  <c r="H448" i="12"/>
  <c r="F446" i="10"/>
  <c r="G446" i="10"/>
  <c r="C446" i="10"/>
  <c r="D446" i="10"/>
  <c r="E446" i="10"/>
  <c r="B447" i="10"/>
  <c r="E447" i="4"/>
  <c r="F447" i="4"/>
  <c r="D447" i="4"/>
  <c r="G447" i="4"/>
  <c r="B448" i="4"/>
  <c r="C447" i="4"/>
  <c r="F447" i="8"/>
  <c r="I447" i="8"/>
  <c r="J447" i="8"/>
  <c r="G447" i="8"/>
  <c r="H447" i="8"/>
  <c r="E448" i="8"/>
  <c r="C448" i="4" l="1"/>
  <c r="B449" i="4"/>
  <c r="F448" i="4"/>
  <c r="G448" i="4"/>
  <c r="D448" i="4"/>
  <c r="E448" i="4"/>
  <c r="E449" i="8"/>
  <c r="I448" i="8"/>
  <c r="F448" i="8"/>
  <c r="J448" i="8"/>
  <c r="G448" i="8"/>
  <c r="H448" i="8"/>
  <c r="D447" i="10"/>
  <c r="F447" i="10"/>
  <c r="G447" i="10"/>
  <c r="B448" i="10"/>
  <c r="C447" i="10"/>
  <c r="E447" i="10"/>
  <c r="I449" i="12"/>
  <c r="G449" i="12"/>
  <c r="F449" i="12"/>
  <c r="E450" i="12"/>
  <c r="J450" i="12" s="1"/>
  <c r="H449" i="12"/>
  <c r="E449" i="4" l="1"/>
  <c r="F449" i="4"/>
  <c r="D449" i="4"/>
  <c r="G449" i="4"/>
  <c r="C449" i="4"/>
  <c r="B450" i="4"/>
  <c r="G450" i="12"/>
  <c r="I450" i="12"/>
  <c r="F450" i="12"/>
  <c r="H450" i="12"/>
  <c r="E451" i="12"/>
  <c r="J451" i="12" s="1"/>
  <c r="F449" i="8"/>
  <c r="I449" i="8"/>
  <c r="J449" i="8"/>
  <c r="G449" i="8"/>
  <c r="E450" i="8"/>
  <c r="H449" i="8"/>
  <c r="C448" i="10"/>
  <c r="B449" i="10"/>
  <c r="D448" i="10"/>
  <c r="G448" i="10"/>
  <c r="E448" i="10"/>
  <c r="F448" i="10"/>
  <c r="C450" i="4" l="1"/>
  <c r="B451" i="4"/>
  <c r="G450" i="4"/>
  <c r="D450" i="4"/>
  <c r="E450" i="4"/>
  <c r="F450" i="4"/>
  <c r="E451" i="8"/>
  <c r="H450" i="8"/>
  <c r="I450" i="8"/>
  <c r="F450" i="8"/>
  <c r="J450" i="8"/>
  <c r="G450" i="8"/>
  <c r="F451" i="12"/>
  <c r="E452" i="12"/>
  <c r="J452" i="12" s="1"/>
  <c r="I451" i="12"/>
  <c r="H451" i="12"/>
  <c r="G451" i="12"/>
  <c r="G449" i="10"/>
  <c r="C449" i="10"/>
  <c r="B450" i="10"/>
  <c r="E449" i="10"/>
  <c r="D449" i="10"/>
  <c r="F449" i="10"/>
  <c r="E451" i="4" l="1"/>
  <c r="F451" i="4"/>
  <c r="D451" i="4"/>
  <c r="G451" i="4"/>
  <c r="B452" i="4"/>
  <c r="C451" i="4"/>
  <c r="F450" i="10"/>
  <c r="G450" i="10"/>
  <c r="B451" i="10"/>
  <c r="E450" i="10"/>
  <c r="C450" i="10"/>
  <c r="D450" i="10"/>
  <c r="I452" i="12"/>
  <c r="G452" i="12"/>
  <c r="E453" i="12"/>
  <c r="J453" i="12" s="1"/>
  <c r="H452" i="12"/>
  <c r="F452" i="12"/>
  <c r="F451" i="8"/>
  <c r="I451" i="8"/>
  <c r="H451" i="8"/>
  <c r="E452" i="8"/>
  <c r="J451" i="8"/>
  <c r="G451" i="8"/>
  <c r="E453" i="8" l="1"/>
  <c r="G452" i="8"/>
  <c r="H452" i="8"/>
  <c r="I452" i="8"/>
  <c r="J452" i="8"/>
  <c r="F452" i="8"/>
  <c r="D451" i="10"/>
  <c r="F451" i="10"/>
  <c r="C451" i="10"/>
  <c r="E451" i="10"/>
  <c r="B452" i="10"/>
  <c r="G451" i="10"/>
  <c r="C452" i="4"/>
  <c r="B453" i="4"/>
  <c r="F452" i="4"/>
  <c r="E452" i="4"/>
  <c r="G452" i="4"/>
  <c r="D452" i="4"/>
  <c r="I453" i="12"/>
  <c r="G453" i="12"/>
  <c r="F453" i="12"/>
  <c r="H453" i="12"/>
  <c r="E454" i="12"/>
  <c r="J454" i="12" s="1"/>
  <c r="C452" i="10" l="1"/>
  <c r="B453" i="10"/>
  <c r="D452" i="10"/>
  <c r="F452" i="10"/>
  <c r="G452" i="10"/>
  <c r="E452" i="10"/>
  <c r="F453" i="8"/>
  <c r="I453" i="8"/>
  <c r="G453" i="8"/>
  <c r="H453" i="8"/>
  <c r="E454" i="8"/>
  <c r="J453" i="8"/>
  <c r="E453" i="4"/>
  <c r="F453" i="4"/>
  <c r="D453" i="4"/>
  <c r="G453" i="4"/>
  <c r="B454" i="4"/>
  <c r="C453" i="4"/>
  <c r="G454" i="12"/>
  <c r="I454" i="12"/>
  <c r="H454" i="12"/>
  <c r="E455" i="12"/>
  <c r="J455" i="12" s="1"/>
  <c r="F454" i="12"/>
  <c r="G453" i="10" l="1"/>
  <c r="C453" i="10"/>
  <c r="B454" i="10"/>
  <c r="E453" i="10"/>
  <c r="D453" i="10"/>
  <c r="F453" i="10"/>
  <c r="E455" i="8"/>
  <c r="F454" i="8"/>
  <c r="J454" i="8"/>
  <c r="G454" i="8"/>
  <c r="H454" i="8"/>
  <c r="I454" i="8"/>
  <c r="C454" i="4"/>
  <c r="B455" i="4"/>
  <c r="F454" i="4"/>
  <c r="D454" i="4"/>
  <c r="E454" i="4"/>
  <c r="G454" i="4"/>
  <c r="F455" i="12"/>
  <c r="E456" i="12"/>
  <c r="J456" i="12" s="1"/>
  <c r="H455" i="12"/>
  <c r="I455" i="12"/>
  <c r="G455" i="12"/>
  <c r="E455" i="4" l="1"/>
  <c r="F455" i="4"/>
  <c r="D455" i="4"/>
  <c r="G455" i="4"/>
  <c r="C455" i="4"/>
  <c r="B456" i="4"/>
  <c r="F455" i="8"/>
  <c r="I455" i="8"/>
  <c r="J455" i="8"/>
  <c r="G455" i="8"/>
  <c r="E456" i="8"/>
  <c r="H455" i="8"/>
  <c r="F454" i="10"/>
  <c r="G454" i="10"/>
  <c r="C454" i="10"/>
  <c r="D454" i="10"/>
  <c r="B455" i="10"/>
  <c r="E454" i="10"/>
  <c r="E457" i="12"/>
  <c r="J457" i="12" s="1"/>
  <c r="I456" i="12"/>
  <c r="F456" i="12"/>
  <c r="H456" i="12"/>
  <c r="G456" i="12"/>
  <c r="E457" i="8" l="1"/>
  <c r="I456" i="8"/>
  <c r="F456" i="8"/>
  <c r="J456" i="8"/>
  <c r="G456" i="8"/>
  <c r="H456" i="8"/>
  <c r="D455" i="10"/>
  <c r="F455" i="10"/>
  <c r="G455" i="10"/>
  <c r="E455" i="10"/>
  <c r="B456" i="10"/>
  <c r="C455" i="10"/>
  <c r="C456" i="4"/>
  <c r="B457" i="4"/>
  <c r="D456" i="4"/>
  <c r="G456" i="4"/>
  <c r="F456" i="4"/>
  <c r="E456" i="4"/>
  <c r="I457" i="12"/>
  <c r="E458" i="12"/>
  <c r="J458" i="12" s="1"/>
  <c r="G457" i="12"/>
  <c r="F457" i="12"/>
  <c r="H457" i="12"/>
  <c r="E457" i="4" l="1"/>
  <c r="F457" i="4"/>
  <c r="D457" i="4"/>
  <c r="G457" i="4"/>
  <c r="C457" i="4"/>
  <c r="B458" i="4"/>
  <c r="C456" i="10"/>
  <c r="B457" i="10"/>
  <c r="D456" i="10"/>
  <c r="E456" i="10"/>
  <c r="F456" i="10"/>
  <c r="G456" i="10"/>
  <c r="F457" i="8"/>
  <c r="I457" i="8"/>
  <c r="J457" i="8"/>
  <c r="G457" i="8"/>
  <c r="H457" i="8"/>
  <c r="E458" i="8"/>
  <c r="G458" i="12"/>
  <c r="E459" i="12"/>
  <c r="J459" i="12" s="1"/>
  <c r="H458" i="12"/>
  <c r="I458" i="12"/>
  <c r="F458" i="12"/>
  <c r="C458" i="4" l="1"/>
  <c r="B459" i="4"/>
  <c r="E458" i="4"/>
  <c r="G458" i="4"/>
  <c r="D458" i="4"/>
  <c r="F458" i="4"/>
  <c r="E459" i="8"/>
  <c r="H458" i="8"/>
  <c r="I458" i="8"/>
  <c r="J458" i="8"/>
  <c r="G458" i="8"/>
  <c r="F458" i="8"/>
  <c r="F459" i="12"/>
  <c r="E460" i="12"/>
  <c r="J460" i="12" s="1"/>
  <c r="H459" i="12"/>
  <c r="I459" i="12"/>
  <c r="G459" i="12"/>
  <c r="G457" i="10"/>
  <c r="C457" i="10"/>
  <c r="B458" i="10"/>
  <c r="E457" i="10"/>
  <c r="D457" i="10"/>
  <c r="F457" i="10"/>
  <c r="E459" i="4" l="1"/>
  <c r="F459" i="4"/>
  <c r="D459" i="4"/>
  <c r="G459" i="4"/>
  <c r="B460" i="4"/>
  <c r="C459" i="4"/>
  <c r="F458" i="10"/>
  <c r="G458" i="10"/>
  <c r="B459" i="10"/>
  <c r="D458" i="10"/>
  <c r="E458" i="10"/>
  <c r="C458" i="10"/>
  <c r="F460" i="12"/>
  <c r="E461" i="12"/>
  <c r="J461" i="12" s="1"/>
  <c r="H460" i="12"/>
  <c r="G460" i="12"/>
  <c r="I460" i="12"/>
  <c r="F459" i="8"/>
  <c r="I459" i="8"/>
  <c r="H459" i="8"/>
  <c r="E460" i="8"/>
  <c r="J459" i="8"/>
  <c r="G459" i="8"/>
  <c r="D459" i="10" l="1"/>
  <c r="F459" i="10"/>
  <c r="C459" i="10"/>
  <c r="E459" i="10"/>
  <c r="G459" i="10"/>
  <c r="B460" i="10"/>
  <c r="C460" i="4"/>
  <c r="B461" i="4"/>
  <c r="G460" i="4"/>
  <c r="F460" i="4"/>
  <c r="D460" i="4"/>
  <c r="E460" i="4"/>
  <c r="E461" i="8"/>
  <c r="G460" i="8"/>
  <c r="H460" i="8"/>
  <c r="I460" i="8"/>
  <c r="F460" i="8"/>
  <c r="J460" i="8"/>
  <c r="I461" i="12"/>
  <c r="F461" i="12"/>
  <c r="E462" i="12"/>
  <c r="J462" i="12" s="1"/>
  <c r="H461" i="12"/>
  <c r="G461" i="12"/>
  <c r="G462" i="12" l="1"/>
  <c r="F462" i="12"/>
  <c r="E463" i="12"/>
  <c r="J463" i="12" s="1"/>
  <c r="H462" i="12"/>
  <c r="I462" i="12"/>
  <c r="F461" i="8"/>
  <c r="I461" i="8"/>
  <c r="G461" i="8"/>
  <c r="H461" i="8"/>
  <c r="E462" i="8"/>
  <c r="J461" i="8"/>
  <c r="C460" i="10"/>
  <c r="B461" i="10"/>
  <c r="D460" i="10"/>
  <c r="F460" i="10"/>
  <c r="E460" i="10"/>
  <c r="G460" i="10"/>
  <c r="E461" i="4"/>
  <c r="F461" i="4"/>
  <c r="D461" i="4"/>
  <c r="G461" i="4"/>
  <c r="B462" i="4"/>
  <c r="C461" i="4"/>
  <c r="E463" i="8" l="1"/>
  <c r="F462" i="8"/>
  <c r="J462" i="8"/>
  <c r="G462" i="8"/>
  <c r="H462" i="8"/>
  <c r="I462" i="8"/>
  <c r="G461" i="10"/>
  <c r="C461" i="10"/>
  <c r="B462" i="10"/>
  <c r="E461" i="10"/>
  <c r="F461" i="10"/>
  <c r="D461" i="10"/>
  <c r="C462" i="4"/>
  <c r="B463" i="4"/>
  <c r="E462" i="4"/>
  <c r="D462" i="4"/>
  <c r="G462" i="4"/>
  <c r="F462" i="4"/>
  <c r="F463" i="12"/>
  <c r="E464" i="12"/>
  <c r="J464" i="12" s="1"/>
  <c r="G463" i="12"/>
  <c r="H463" i="12"/>
  <c r="I463" i="12"/>
  <c r="F462" i="10" l="1"/>
  <c r="G462" i="10"/>
  <c r="C462" i="10"/>
  <c r="D462" i="10"/>
  <c r="E462" i="10"/>
  <c r="B463" i="10"/>
  <c r="F463" i="8"/>
  <c r="I463" i="8"/>
  <c r="J463" i="8"/>
  <c r="G463" i="8"/>
  <c r="H463" i="8"/>
  <c r="E464" i="8"/>
  <c r="E463" i="4"/>
  <c r="F463" i="4"/>
  <c r="D463" i="4"/>
  <c r="G463" i="4"/>
  <c r="B464" i="4"/>
  <c r="C463" i="4"/>
  <c r="G464" i="12"/>
  <c r="F464" i="12"/>
  <c r="I464" i="12"/>
  <c r="E465" i="12"/>
  <c r="J465" i="12" s="1"/>
  <c r="H464" i="12"/>
  <c r="D463" i="10" l="1"/>
  <c r="F463" i="10"/>
  <c r="G463" i="10"/>
  <c r="B464" i="10"/>
  <c r="E463" i="10"/>
  <c r="C463" i="10"/>
  <c r="I465" i="12"/>
  <c r="G465" i="12"/>
  <c r="F465" i="12"/>
  <c r="E466" i="12"/>
  <c r="J466" i="12" s="1"/>
  <c r="H465" i="12"/>
  <c r="C464" i="4"/>
  <c r="B465" i="4"/>
  <c r="F464" i="4"/>
  <c r="D464" i="4"/>
  <c r="E464" i="4"/>
  <c r="G464" i="4"/>
  <c r="E465" i="8"/>
  <c r="I464" i="8"/>
  <c r="F464" i="8"/>
  <c r="J464" i="8"/>
  <c r="G464" i="8"/>
  <c r="H464" i="8"/>
  <c r="G466" i="12" l="1"/>
  <c r="I466" i="12"/>
  <c r="F466" i="12"/>
  <c r="H466" i="12"/>
  <c r="E467" i="12"/>
  <c r="J467" i="12" s="1"/>
  <c r="F465" i="8"/>
  <c r="I465" i="8"/>
  <c r="J465" i="8"/>
  <c r="G465" i="8"/>
  <c r="E466" i="8"/>
  <c r="H465" i="8"/>
  <c r="E465" i="4"/>
  <c r="F465" i="4"/>
  <c r="D465" i="4"/>
  <c r="G465" i="4"/>
  <c r="B466" i="4"/>
  <c r="C465" i="4"/>
  <c r="C464" i="10"/>
  <c r="B465" i="10"/>
  <c r="D464" i="10"/>
  <c r="G464" i="10"/>
  <c r="E464" i="10"/>
  <c r="F464" i="10"/>
  <c r="E467" i="8" l="1"/>
  <c r="H466" i="8"/>
  <c r="I466" i="8"/>
  <c r="F466" i="8"/>
  <c r="J466" i="8"/>
  <c r="G466" i="8"/>
  <c r="C466" i="4"/>
  <c r="B467" i="4"/>
  <c r="F466" i="4"/>
  <c r="D466" i="4"/>
  <c r="E466" i="4"/>
  <c r="G466" i="4"/>
  <c r="F467" i="12"/>
  <c r="E468" i="12"/>
  <c r="J468" i="12" s="1"/>
  <c r="I467" i="12"/>
  <c r="H467" i="12"/>
  <c r="G467" i="12"/>
  <c r="G465" i="10"/>
  <c r="C465" i="10"/>
  <c r="B466" i="10"/>
  <c r="E465" i="10"/>
  <c r="D465" i="10"/>
  <c r="F465" i="10"/>
  <c r="F466" i="10" l="1"/>
  <c r="G466" i="10"/>
  <c r="B467" i="10"/>
  <c r="E466" i="10"/>
  <c r="C466" i="10"/>
  <c r="D466" i="10"/>
  <c r="F467" i="8"/>
  <c r="I467" i="8"/>
  <c r="H467" i="8"/>
  <c r="E468" i="8"/>
  <c r="J467" i="8"/>
  <c r="G467" i="8"/>
  <c r="I468" i="12"/>
  <c r="G468" i="12"/>
  <c r="F468" i="12"/>
  <c r="H468" i="12"/>
  <c r="E469" i="12"/>
  <c r="J469" i="12" s="1"/>
  <c r="E467" i="4"/>
  <c r="F467" i="4"/>
  <c r="D467" i="4"/>
  <c r="G467" i="4"/>
  <c r="C467" i="4"/>
  <c r="B468" i="4"/>
  <c r="I469" i="12" l="1"/>
  <c r="G469" i="12"/>
  <c r="H469" i="12"/>
  <c r="E470" i="12"/>
  <c r="J470" i="12" s="1"/>
  <c r="F469" i="12"/>
  <c r="E469" i="8"/>
  <c r="G468" i="8"/>
  <c r="H468" i="8"/>
  <c r="I468" i="8"/>
  <c r="J468" i="8"/>
  <c r="F468" i="8"/>
  <c r="D467" i="10"/>
  <c r="F467" i="10"/>
  <c r="C467" i="10"/>
  <c r="E467" i="10"/>
  <c r="B468" i="10"/>
  <c r="G467" i="10"/>
  <c r="C468" i="4"/>
  <c r="B469" i="4"/>
  <c r="D468" i="4"/>
  <c r="E468" i="4"/>
  <c r="G468" i="4"/>
  <c r="F468" i="4"/>
  <c r="C468" i="10" l="1"/>
  <c r="B469" i="10"/>
  <c r="D468" i="10"/>
  <c r="F468" i="10"/>
  <c r="G468" i="10"/>
  <c r="E468" i="10"/>
  <c r="G470" i="12"/>
  <c r="I470" i="12"/>
  <c r="H470" i="12"/>
  <c r="F470" i="12"/>
  <c r="E471" i="12"/>
  <c r="J471" i="12" s="1"/>
  <c r="F469" i="8"/>
  <c r="I469" i="8"/>
  <c r="G469" i="8"/>
  <c r="H469" i="8"/>
  <c r="E470" i="8"/>
  <c r="J469" i="8"/>
  <c r="E469" i="4"/>
  <c r="F469" i="4"/>
  <c r="D469" i="4"/>
  <c r="G469" i="4"/>
  <c r="B470" i="4"/>
  <c r="C469" i="4"/>
  <c r="C470" i="4" l="1"/>
  <c r="B471" i="4"/>
  <c r="F470" i="4"/>
  <c r="D470" i="4"/>
  <c r="E470" i="4"/>
  <c r="G470" i="4"/>
  <c r="E471" i="8"/>
  <c r="F470" i="8"/>
  <c r="J470" i="8"/>
  <c r="G470" i="8"/>
  <c r="H470" i="8"/>
  <c r="I470" i="8"/>
  <c r="G469" i="10"/>
  <c r="C469" i="10"/>
  <c r="B470" i="10"/>
  <c r="E469" i="10"/>
  <c r="D469" i="10"/>
  <c r="F469" i="10"/>
  <c r="F471" i="12"/>
  <c r="E472" i="12"/>
  <c r="J472" i="12" s="1"/>
  <c r="H471" i="12"/>
  <c r="I471" i="12"/>
  <c r="G471" i="12"/>
  <c r="E471" i="4" l="1"/>
  <c r="F471" i="4"/>
  <c r="D471" i="4"/>
  <c r="G471" i="4"/>
  <c r="C471" i="4"/>
  <c r="B472" i="4"/>
  <c r="F470" i="10"/>
  <c r="G470" i="10"/>
  <c r="C470" i="10"/>
  <c r="D470" i="10"/>
  <c r="E470" i="10"/>
  <c r="B471" i="10"/>
  <c r="F471" i="8"/>
  <c r="I471" i="8"/>
  <c r="J471" i="8"/>
  <c r="G471" i="8"/>
  <c r="E472" i="8"/>
  <c r="H471" i="8"/>
  <c r="E473" i="12"/>
  <c r="J473" i="12" s="1"/>
  <c r="I472" i="12"/>
  <c r="G472" i="12"/>
  <c r="F472" i="12"/>
  <c r="H472" i="12"/>
  <c r="E473" i="8" l="1"/>
  <c r="I472" i="8"/>
  <c r="F472" i="8"/>
  <c r="J472" i="8"/>
  <c r="G472" i="8"/>
  <c r="H472" i="8"/>
  <c r="C472" i="4"/>
  <c r="B473" i="4"/>
  <c r="D472" i="4"/>
  <c r="G472" i="4"/>
  <c r="F472" i="4"/>
  <c r="E472" i="4"/>
  <c r="I473" i="12"/>
  <c r="E474" i="12"/>
  <c r="J474" i="12" s="1"/>
  <c r="F473" i="12"/>
  <c r="G473" i="12"/>
  <c r="H473" i="12"/>
  <c r="D471" i="10"/>
  <c r="F471" i="10"/>
  <c r="G471" i="10"/>
  <c r="E471" i="10"/>
  <c r="B472" i="10"/>
  <c r="C471" i="10"/>
  <c r="I474" i="12" l="1"/>
  <c r="H474" i="12"/>
  <c r="G474" i="12"/>
  <c r="F474" i="12"/>
  <c r="E475" i="12"/>
  <c r="J475" i="12" s="1"/>
  <c r="C472" i="10"/>
  <c r="B473" i="10"/>
  <c r="D472" i="10"/>
  <c r="E472" i="10"/>
  <c r="F472" i="10"/>
  <c r="G472" i="10"/>
  <c r="F473" i="8"/>
  <c r="I473" i="8"/>
  <c r="J473" i="8"/>
  <c r="G473" i="8"/>
  <c r="H473" i="8"/>
  <c r="E474" i="8"/>
  <c r="E473" i="4"/>
  <c r="F473" i="4"/>
  <c r="D473" i="4"/>
  <c r="G473" i="4"/>
  <c r="C473" i="4"/>
  <c r="B474" i="4"/>
  <c r="I475" i="12" l="1"/>
  <c r="H475" i="12"/>
  <c r="G475" i="12"/>
  <c r="E476" i="12"/>
  <c r="J476" i="12" s="1"/>
  <c r="F475" i="12"/>
  <c r="E475" i="8"/>
  <c r="H474" i="8"/>
  <c r="I474" i="8"/>
  <c r="J474" i="8"/>
  <c r="G474" i="8"/>
  <c r="F474" i="8"/>
  <c r="C474" i="4"/>
  <c r="B475" i="4"/>
  <c r="E474" i="4"/>
  <c r="G474" i="4"/>
  <c r="D474" i="4"/>
  <c r="F474" i="4"/>
  <c r="G473" i="10"/>
  <c r="C473" i="10"/>
  <c r="B474" i="10"/>
  <c r="E473" i="10"/>
  <c r="D473" i="10"/>
  <c r="F473" i="10"/>
  <c r="F474" i="10" l="1"/>
  <c r="G474" i="10"/>
  <c r="B475" i="10"/>
  <c r="D474" i="10"/>
  <c r="E474" i="10"/>
  <c r="C474" i="10"/>
  <c r="E475" i="4"/>
  <c r="F475" i="4"/>
  <c r="D475" i="4"/>
  <c r="G475" i="4"/>
  <c r="B476" i="4"/>
  <c r="C475" i="4"/>
  <c r="F475" i="8"/>
  <c r="I475" i="8"/>
  <c r="H475" i="8"/>
  <c r="E476" i="8"/>
  <c r="J475" i="8"/>
  <c r="G475" i="8"/>
  <c r="G476" i="12"/>
  <c r="F476" i="12"/>
  <c r="E477" i="12"/>
  <c r="J477" i="12" s="1"/>
  <c r="H476" i="12"/>
  <c r="I476" i="12"/>
  <c r="C476" i="4" l="1"/>
  <c r="B477" i="4"/>
  <c r="F476" i="4"/>
  <c r="E476" i="4"/>
  <c r="G476" i="4"/>
  <c r="D476" i="4"/>
  <c r="F477" i="12"/>
  <c r="E478" i="12"/>
  <c r="J478" i="12" s="1"/>
  <c r="I477" i="12"/>
  <c r="H477" i="12"/>
  <c r="G477" i="12"/>
  <c r="D475" i="10"/>
  <c r="F475" i="10"/>
  <c r="C475" i="10"/>
  <c r="G475" i="10"/>
  <c r="B476" i="10"/>
  <c r="E475" i="10"/>
  <c r="E477" i="8"/>
  <c r="G476" i="8"/>
  <c r="H476" i="8"/>
  <c r="I476" i="8"/>
  <c r="F476" i="8"/>
  <c r="J476" i="8"/>
  <c r="C476" i="10" l="1"/>
  <c r="B477" i="10"/>
  <c r="D476" i="10"/>
  <c r="F476" i="10"/>
  <c r="E476" i="10"/>
  <c r="G476" i="10"/>
  <c r="E477" i="4"/>
  <c r="F477" i="4"/>
  <c r="D477" i="4"/>
  <c r="G477" i="4"/>
  <c r="B478" i="4"/>
  <c r="C477" i="4"/>
  <c r="F477" i="8"/>
  <c r="I477" i="8"/>
  <c r="G477" i="8"/>
  <c r="H477" i="8"/>
  <c r="E478" i="8"/>
  <c r="J477" i="8"/>
  <c r="I478" i="12"/>
  <c r="H478" i="12"/>
  <c r="E479" i="12"/>
  <c r="J479" i="12" s="1"/>
  <c r="G478" i="12"/>
  <c r="F478" i="12"/>
  <c r="G477" i="10" l="1"/>
  <c r="C477" i="10"/>
  <c r="B478" i="10"/>
  <c r="E477" i="10"/>
  <c r="F477" i="10"/>
  <c r="D477" i="10"/>
  <c r="C478" i="4"/>
  <c r="B479" i="4"/>
  <c r="F478" i="4"/>
  <c r="D478" i="4"/>
  <c r="E478" i="4"/>
  <c r="G478" i="4"/>
  <c r="E479" i="8"/>
  <c r="F478" i="8"/>
  <c r="J478" i="8"/>
  <c r="G478" i="8"/>
  <c r="H478" i="8"/>
  <c r="I478" i="8"/>
  <c r="I479" i="12"/>
  <c r="H479" i="12"/>
  <c r="G479" i="12"/>
  <c r="F479" i="12"/>
  <c r="E480" i="12"/>
  <c r="J480" i="12" s="1"/>
  <c r="F479" i="8" l="1"/>
  <c r="I479" i="8"/>
  <c r="J479" i="8"/>
  <c r="G479" i="8"/>
  <c r="H479" i="8"/>
  <c r="E480" i="8"/>
  <c r="F478" i="10"/>
  <c r="G478" i="10"/>
  <c r="C478" i="10"/>
  <c r="D478" i="10"/>
  <c r="E478" i="10"/>
  <c r="B479" i="10"/>
  <c r="G480" i="12"/>
  <c r="F480" i="12"/>
  <c r="E481" i="12"/>
  <c r="J481" i="12" s="1"/>
  <c r="I480" i="12"/>
  <c r="H480" i="12"/>
  <c r="E479" i="4"/>
  <c r="F479" i="4"/>
  <c r="D479" i="4"/>
  <c r="G479" i="4"/>
  <c r="C479" i="4"/>
  <c r="B480" i="4"/>
  <c r="E481" i="8" l="1"/>
  <c r="I480" i="8"/>
  <c r="F480" i="8"/>
  <c r="J480" i="8"/>
  <c r="G480" i="8"/>
  <c r="H480" i="8"/>
  <c r="F481" i="12"/>
  <c r="E482" i="12"/>
  <c r="J482" i="12" s="1"/>
  <c r="I481" i="12"/>
  <c r="H481" i="12"/>
  <c r="G481" i="12"/>
  <c r="C480" i="4"/>
  <c r="B481" i="4"/>
  <c r="D480" i="4"/>
  <c r="G480" i="4"/>
  <c r="F480" i="4"/>
  <c r="E480" i="4"/>
  <c r="D479" i="10"/>
  <c r="F479" i="10"/>
  <c r="G479" i="10"/>
  <c r="B480" i="10"/>
  <c r="E479" i="10"/>
  <c r="C479" i="10"/>
  <c r="C480" i="10" l="1"/>
  <c r="B481" i="10"/>
  <c r="D480" i="10"/>
  <c r="G480" i="10"/>
  <c r="E480" i="10"/>
  <c r="F480" i="10"/>
  <c r="E481" i="4"/>
  <c r="F481" i="4"/>
  <c r="D481" i="4"/>
  <c r="G481" i="4"/>
  <c r="C481" i="4"/>
  <c r="B482" i="4"/>
  <c r="F481" i="8"/>
  <c r="I481" i="8"/>
  <c r="J481" i="8"/>
  <c r="E482" i="8"/>
  <c r="G481" i="8"/>
  <c r="H481" i="8"/>
  <c r="I482" i="12"/>
  <c r="H482" i="12"/>
  <c r="G482" i="12"/>
  <c r="F482" i="12"/>
  <c r="E483" i="12"/>
  <c r="J483" i="12" s="1"/>
  <c r="G481" i="10" l="1"/>
  <c r="C481" i="10"/>
  <c r="B482" i="10"/>
  <c r="E481" i="10"/>
  <c r="D481" i="10"/>
  <c r="F481" i="10"/>
  <c r="I483" i="12"/>
  <c r="H483" i="12"/>
  <c r="G483" i="12"/>
  <c r="E484" i="12"/>
  <c r="J484" i="12" s="1"/>
  <c r="F483" i="12"/>
  <c r="E483" i="8"/>
  <c r="H482" i="8"/>
  <c r="I482" i="8"/>
  <c r="F482" i="8"/>
  <c r="J482" i="8"/>
  <c r="G482" i="8"/>
  <c r="C482" i="4"/>
  <c r="B483" i="4"/>
  <c r="G482" i="4"/>
  <c r="D482" i="4"/>
  <c r="E482" i="4"/>
  <c r="F482" i="4"/>
  <c r="G484" i="12" l="1"/>
  <c r="F484" i="12"/>
  <c r="E485" i="12"/>
  <c r="J485" i="12" s="1"/>
  <c r="H484" i="12"/>
  <c r="I484" i="12"/>
  <c r="F483" i="8"/>
  <c r="I483" i="8"/>
  <c r="H483" i="8"/>
  <c r="E484" i="8"/>
  <c r="J483" i="8"/>
  <c r="G483" i="8"/>
  <c r="F482" i="10"/>
  <c r="G482" i="10"/>
  <c r="B483" i="10"/>
  <c r="E482" i="10"/>
  <c r="C482" i="10"/>
  <c r="D482" i="10"/>
  <c r="E483" i="4"/>
  <c r="F483" i="4"/>
  <c r="D483" i="4"/>
  <c r="G483" i="4"/>
  <c r="C483" i="4"/>
  <c r="B484" i="4"/>
  <c r="E485" i="8" l="1"/>
  <c r="G484" i="8"/>
  <c r="H484" i="8"/>
  <c r="J484" i="8"/>
  <c r="I484" i="8"/>
  <c r="F484" i="8"/>
  <c r="D483" i="10"/>
  <c r="F483" i="10"/>
  <c r="C483" i="10"/>
  <c r="E483" i="10"/>
  <c r="B484" i="10"/>
  <c r="G483" i="10"/>
  <c r="F485" i="12"/>
  <c r="E486" i="12"/>
  <c r="J486" i="12" s="1"/>
  <c r="I485" i="12"/>
  <c r="H485" i="12"/>
  <c r="G485" i="12"/>
  <c r="C484" i="4"/>
  <c r="B485" i="4"/>
  <c r="E484" i="4"/>
  <c r="G484" i="4"/>
  <c r="F484" i="4"/>
  <c r="D484" i="4"/>
  <c r="I486" i="12" l="1"/>
  <c r="H486" i="12"/>
  <c r="E487" i="12"/>
  <c r="J487" i="12" s="1"/>
  <c r="F486" i="12"/>
  <c r="G486" i="12"/>
  <c r="C484" i="10"/>
  <c r="B485" i="10"/>
  <c r="D484" i="10"/>
  <c r="F484" i="10"/>
  <c r="G484" i="10"/>
  <c r="E484" i="10"/>
  <c r="F485" i="8"/>
  <c r="I485" i="8"/>
  <c r="G485" i="8"/>
  <c r="H485" i="8"/>
  <c r="E486" i="8"/>
  <c r="J485" i="8"/>
  <c r="E485" i="4"/>
  <c r="F485" i="4"/>
  <c r="D485" i="4"/>
  <c r="G485" i="4"/>
  <c r="B486" i="4"/>
  <c r="C485" i="4"/>
  <c r="E487" i="8" l="1"/>
  <c r="F486" i="8"/>
  <c r="J486" i="8"/>
  <c r="G486" i="8"/>
  <c r="H486" i="8"/>
  <c r="I486" i="8"/>
  <c r="C486" i="4"/>
  <c r="B487" i="4"/>
  <c r="E486" i="4"/>
  <c r="D486" i="4"/>
  <c r="G486" i="4"/>
  <c r="F486" i="4"/>
  <c r="G485" i="10"/>
  <c r="C485" i="10"/>
  <c r="B486" i="10"/>
  <c r="E485" i="10"/>
  <c r="D485" i="10"/>
  <c r="F485" i="10"/>
  <c r="I487" i="12"/>
  <c r="H487" i="12"/>
  <c r="G487" i="12"/>
  <c r="F487" i="12"/>
  <c r="E488" i="12"/>
  <c r="J488" i="12" s="1"/>
  <c r="G488" i="12" l="1"/>
  <c r="F488" i="12"/>
  <c r="E489" i="12"/>
  <c r="J489" i="12" s="1"/>
  <c r="I488" i="12"/>
  <c r="H488" i="12"/>
  <c r="F487" i="8"/>
  <c r="I487" i="8"/>
  <c r="J487" i="8"/>
  <c r="G487" i="8"/>
  <c r="E488" i="8"/>
  <c r="H487" i="8"/>
  <c r="F486" i="10"/>
  <c r="G486" i="10"/>
  <c r="C486" i="10"/>
  <c r="D486" i="10"/>
  <c r="E486" i="10"/>
  <c r="B487" i="10"/>
  <c r="E487" i="4"/>
  <c r="F487" i="4"/>
  <c r="D487" i="4"/>
  <c r="G487" i="4"/>
  <c r="B488" i="4"/>
  <c r="C487" i="4"/>
  <c r="D487" i="10" l="1"/>
  <c r="F487" i="10"/>
  <c r="G487" i="10"/>
  <c r="E487" i="10"/>
  <c r="B488" i="10"/>
  <c r="C487" i="10"/>
  <c r="C488" i="4"/>
  <c r="B489" i="4"/>
  <c r="D488" i="4"/>
  <c r="E488" i="4"/>
  <c r="G488" i="4"/>
  <c r="F488" i="4"/>
  <c r="E489" i="8"/>
  <c r="I488" i="8"/>
  <c r="F488" i="8"/>
  <c r="J488" i="8"/>
  <c r="G488" i="8"/>
  <c r="H488" i="8"/>
  <c r="F489" i="12"/>
  <c r="E490" i="12"/>
  <c r="J490" i="12" s="1"/>
  <c r="G489" i="12"/>
  <c r="H489" i="12"/>
  <c r="I489" i="12"/>
  <c r="F489" i="8" l="1"/>
  <c r="I489" i="8"/>
  <c r="J489" i="8"/>
  <c r="G489" i="8"/>
  <c r="H489" i="8"/>
  <c r="E490" i="8"/>
  <c r="C488" i="10"/>
  <c r="B489" i="10"/>
  <c r="D488" i="10"/>
  <c r="E488" i="10"/>
  <c r="F488" i="10"/>
  <c r="G488" i="10"/>
  <c r="I490" i="12"/>
  <c r="H490" i="12"/>
  <c r="G490" i="12"/>
  <c r="F490" i="12"/>
  <c r="E491" i="12"/>
  <c r="J491" i="12" s="1"/>
  <c r="E489" i="4"/>
  <c r="F489" i="4"/>
  <c r="D489" i="4"/>
  <c r="G489" i="4"/>
  <c r="B490" i="4"/>
  <c r="C489" i="4"/>
  <c r="I491" i="12" l="1"/>
  <c r="H491" i="12"/>
  <c r="G491" i="12"/>
  <c r="E492" i="12"/>
  <c r="J492" i="12" s="1"/>
  <c r="F491" i="12"/>
  <c r="E491" i="8"/>
  <c r="H490" i="8"/>
  <c r="I490" i="8"/>
  <c r="J490" i="8"/>
  <c r="G490" i="8"/>
  <c r="F490" i="8"/>
  <c r="C490" i="4"/>
  <c r="B491" i="4"/>
  <c r="E490" i="4"/>
  <c r="G490" i="4"/>
  <c r="F490" i="4"/>
  <c r="D490" i="4"/>
  <c r="G489" i="10"/>
  <c r="C489" i="10"/>
  <c r="B490" i="10"/>
  <c r="E489" i="10"/>
  <c r="D489" i="10"/>
  <c r="F489" i="10"/>
  <c r="E491" i="4" l="1"/>
  <c r="F491" i="4"/>
  <c r="D491" i="4"/>
  <c r="G491" i="4"/>
  <c r="B492" i="4"/>
  <c r="C491" i="4"/>
  <c r="F491" i="8"/>
  <c r="I491" i="8"/>
  <c r="H491" i="8"/>
  <c r="E492" i="8"/>
  <c r="J491" i="8"/>
  <c r="G491" i="8"/>
  <c r="F490" i="10"/>
  <c r="G490" i="10"/>
  <c r="B491" i="10"/>
  <c r="D490" i="10"/>
  <c r="E490" i="10"/>
  <c r="C490" i="10"/>
  <c r="G492" i="12"/>
  <c r="F492" i="12"/>
  <c r="E493" i="12"/>
  <c r="J493" i="12" s="1"/>
  <c r="H492" i="12"/>
  <c r="I492" i="12"/>
  <c r="D491" i="10" l="1"/>
  <c r="F491" i="10"/>
  <c r="C491" i="10"/>
  <c r="E491" i="10"/>
  <c r="G491" i="10"/>
  <c r="B492" i="10"/>
  <c r="F493" i="12"/>
  <c r="E494" i="12"/>
  <c r="J494" i="12" s="1"/>
  <c r="I493" i="12"/>
  <c r="H493" i="12"/>
  <c r="G493" i="12"/>
  <c r="C492" i="4"/>
  <c r="B493" i="4"/>
  <c r="G492" i="4"/>
  <c r="F492" i="4"/>
  <c r="D492" i="4"/>
  <c r="E492" i="4"/>
  <c r="E493" i="8"/>
  <c r="G492" i="8"/>
  <c r="H492" i="8"/>
  <c r="I492" i="8"/>
  <c r="F492" i="8"/>
  <c r="J492" i="8"/>
  <c r="F493" i="8" l="1"/>
  <c r="I493" i="8"/>
  <c r="G493" i="8"/>
  <c r="H493" i="8"/>
  <c r="E494" i="8"/>
  <c r="J493" i="8"/>
  <c r="E493" i="4"/>
  <c r="F493" i="4"/>
  <c r="D493" i="4"/>
  <c r="G493" i="4"/>
  <c r="C493" i="4"/>
  <c r="B494" i="4"/>
  <c r="C492" i="10"/>
  <c r="B493" i="10"/>
  <c r="D492" i="10"/>
  <c r="F492" i="10"/>
  <c r="E492" i="10"/>
  <c r="G492" i="10"/>
  <c r="I494" i="12"/>
  <c r="H494" i="12"/>
  <c r="E495" i="12"/>
  <c r="J495" i="12" s="1"/>
  <c r="G494" i="12"/>
  <c r="F494" i="12"/>
  <c r="I495" i="12" l="1"/>
  <c r="H495" i="12"/>
  <c r="G495" i="12"/>
  <c r="F495" i="12"/>
  <c r="E496" i="12"/>
  <c r="J496" i="12" s="1"/>
  <c r="E495" i="8"/>
  <c r="F494" i="8"/>
  <c r="J494" i="8"/>
  <c r="G494" i="8"/>
  <c r="H494" i="8"/>
  <c r="I494" i="8"/>
  <c r="G493" i="10"/>
  <c r="C493" i="10"/>
  <c r="B494" i="10"/>
  <c r="E493" i="10"/>
  <c r="F493" i="10"/>
  <c r="D493" i="10"/>
  <c r="C494" i="4"/>
  <c r="B495" i="4"/>
  <c r="E494" i="4"/>
  <c r="G494" i="4"/>
  <c r="D494" i="4"/>
  <c r="F494" i="4"/>
  <c r="G496" i="12" l="1"/>
  <c r="F496" i="12"/>
  <c r="E497" i="12"/>
  <c r="J497" i="12" s="1"/>
  <c r="I496" i="12"/>
  <c r="H496" i="12"/>
  <c r="F494" i="10"/>
  <c r="G494" i="10"/>
  <c r="C494" i="10"/>
  <c r="D494" i="10"/>
  <c r="E494" i="10"/>
  <c r="B495" i="10"/>
  <c r="F495" i="8"/>
  <c r="I495" i="8"/>
  <c r="J495" i="8"/>
  <c r="G495" i="8"/>
  <c r="H495" i="8"/>
  <c r="E496" i="8"/>
  <c r="E495" i="4"/>
  <c r="F495" i="4"/>
  <c r="D495" i="4"/>
  <c r="G495" i="4"/>
  <c r="B496" i="4"/>
  <c r="C495" i="4"/>
  <c r="E497" i="8" l="1"/>
  <c r="J496" i="8"/>
  <c r="F496" i="8"/>
  <c r="G496" i="8"/>
  <c r="H496" i="8"/>
  <c r="I496" i="8"/>
  <c r="C496" i="4"/>
  <c r="B497" i="4"/>
  <c r="F496" i="4"/>
  <c r="E496" i="4"/>
  <c r="G496" i="4"/>
  <c r="D496" i="4"/>
  <c r="F497" i="12"/>
  <c r="H497" i="12"/>
  <c r="J11" i="12" s="1"/>
  <c r="I497" i="12"/>
  <c r="J13" i="12" s="1"/>
  <c r="G497" i="12"/>
  <c r="J15" i="12" s="1"/>
  <c r="D495" i="10"/>
  <c r="F495" i="10"/>
  <c r="G495" i="10"/>
  <c r="B496" i="10"/>
  <c r="E495" i="10"/>
  <c r="C495" i="10"/>
  <c r="C496" i="10" l="1"/>
  <c r="B497" i="10"/>
  <c r="D496" i="10"/>
  <c r="G496" i="10"/>
  <c r="E496" i="10"/>
  <c r="F496" i="10"/>
  <c r="I497" i="8"/>
  <c r="I13" i="8" s="1"/>
  <c r="F497" i="8"/>
  <c r="G497" i="8"/>
  <c r="I15" i="8" s="1"/>
  <c r="H497" i="8"/>
  <c r="I11" i="8" s="1"/>
  <c r="J497" i="8"/>
  <c r="I9" i="8" s="1"/>
  <c r="E497" i="4"/>
  <c r="G11" i="4" s="1"/>
  <c r="F497" i="4"/>
  <c r="G13" i="4" s="1"/>
  <c r="G497" i="4"/>
  <c r="D497" i="4"/>
  <c r="G15" i="4" s="1"/>
  <c r="C497" i="4"/>
  <c r="F497" i="10" l="1"/>
  <c r="G13" i="10" s="1"/>
  <c r="C497" i="10"/>
  <c r="E497" i="10"/>
  <c r="G11" i="10" s="1"/>
  <c r="D497" i="10"/>
  <c r="G15" i="10" s="1"/>
  <c r="G497" i="10"/>
</calcChain>
</file>

<file path=xl/sharedStrings.xml><?xml version="1.0" encoding="utf-8"?>
<sst xmlns="http://schemas.openxmlformats.org/spreadsheetml/2006/main" count="1054" uniqueCount="1002">
  <si>
    <t>n</t>
  </si>
  <si>
    <r>
      <t>S</t>
    </r>
    <r>
      <rPr>
        <b/>
        <i/>
        <vertAlign val="subscript"/>
        <sz val="10"/>
        <rFont val="Arial CE"/>
        <family val="2"/>
        <charset val="238"/>
      </rPr>
      <t>n-1</t>
    </r>
  </si>
  <si>
    <r>
      <t>S</t>
    </r>
    <r>
      <rPr>
        <b/>
        <i/>
        <vertAlign val="subscript"/>
        <sz val="10"/>
        <rFont val="Arial CE"/>
        <family val="2"/>
        <charset val="238"/>
      </rPr>
      <t>n</t>
    </r>
  </si>
  <si>
    <t>Nominalny koszt kredytu</t>
  </si>
  <si>
    <t>Tabela spłaty kredytu dla ustalonej raty całkowitej</t>
  </si>
  <si>
    <t>Oznaczenia:</t>
  </si>
  <si>
    <r>
      <t xml:space="preserve"> A</t>
    </r>
    <r>
      <rPr>
        <b/>
        <i/>
        <vertAlign val="subscript"/>
        <sz val="10"/>
        <rFont val="Arial CE"/>
        <family val="2"/>
        <charset val="238"/>
      </rPr>
      <t>n</t>
    </r>
  </si>
  <si>
    <r>
      <t xml:space="preserve">   S</t>
    </r>
    <r>
      <rPr>
        <b/>
        <i/>
        <vertAlign val="subscript"/>
        <sz val="9"/>
        <rFont val="Arial CE"/>
        <family val="2"/>
        <charset val="238"/>
      </rPr>
      <t>n</t>
    </r>
    <r>
      <rPr>
        <sz val="9"/>
        <rFont val="Arial CE"/>
        <family val="2"/>
        <charset val="238"/>
      </rPr>
      <t xml:space="preserve"> - dług do spłacenia po </t>
    </r>
    <r>
      <rPr>
        <i/>
        <sz val="9"/>
        <rFont val="Arial CE"/>
        <family val="2"/>
        <charset val="238"/>
      </rPr>
      <t>n</t>
    </r>
    <r>
      <rPr>
        <sz val="9"/>
        <rFont val="Arial CE"/>
        <family val="2"/>
        <charset val="238"/>
      </rPr>
      <t xml:space="preserve"> ratach już zapłaconych,</t>
    </r>
  </si>
  <si>
    <r>
      <t xml:space="preserve">   </t>
    </r>
    <r>
      <rPr>
        <b/>
        <i/>
        <sz val="9"/>
        <rFont val="Arial CE"/>
        <family val="2"/>
        <charset val="238"/>
      </rPr>
      <t>A</t>
    </r>
    <r>
      <rPr>
        <b/>
        <i/>
        <vertAlign val="subscript"/>
        <sz val="9"/>
        <rFont val="Arial CE"/>
        <family val="2"/>
        <charset val="238"/>
      </rPr>
      <t>n</t>
    </r>
    <r>
      <rPr>
        <sz val="9"/>
        <rFont val="Arial CE"/>
        <family val="2"/>
        <charset val="238"/>
      </rPr>
      <t xml:space="preserve"> - </t>
    </r>
    <r>
      <rPr>
        <i/>
        <sz val="9"/>
        <rFont val="Arial CE"/>
        <family val="2"/>
        <charset val="238"/>
      </rPr>
      <t>n</t>
    </r>
    <r>
      <rPr>
        <sz val="9"/>
        <rFont val="Arial CE"/>
        <family val="2"/>
        <charset val="238"/>
      </rPr>
      <t>-ta rata całkowita,</t>
    </r>
  </si>
  <si>
    <r>
      <t xml:space="preserve">   </t>
    </r>
    <r>
      <rPr>
        <b/>
        <i/>
        <sz val="9"/>
        <rFont val="Arial CE"/>
        <family val="2"/>
        <charset val="238"/>
      </rPr>
      <t>T</t>
    </r>
    <r>
      <rPr>
        <b/>
        <i/>
        <vertAlign val="subscript"/>
        <sz val="9"/>
        <rFont val="Arial CE"/>
        <family val="2"/>
        <charset val="238"/>
      </rPr>
      <t>n</t>
    </r>
    <r>
      <rPr>
        <sz val="9"/>
        <rFont val="Arial CE"/>
        <family val="2"/>
        <charset val="238"/>
      </rPr>
      <t xml:space="preserve"> - </t>
    </r>
    <r>
      <rPr>
        <i/>
        <sz val="9"/>
        <rFont val="Arial CE"/>
        <family val="2"/>
        <charset val="238"/>
      </rPr>
      <t>n</t>
    </r>
    <r>
      <rPr>
        <sz val="9"/>
        <rFont val="Arial CE"/>
        <family val="2"/>
        <charset val="238"/>
      </rPr>
      <t>-ta rata kapitałowa,</t>
    </r>
  </si>
  <si>
    <r>
      <t xml:space="preserve">Suma rat </t>
    </r>
    <r>
      <rPr>
        <b/>
        <i/>
        <sz val="10"/>
        <rFont val="Arial CE"/>
        <family val="2"/>
        <charset val="238"/>
      </rPr>
      <t>A</t>
    </r>
    <r>
      <rPr>
        <b/>
        <i/>
        <vertAlign val="subscript"/>
        <sz val="10"/>
        <rFont val="Arial CE"/>
        <family val="2"/>
        <charset val="238"/>
      </rPr>
      <t>n</t>
    </r>
  </si>
  <si>
    <r>
      <t xml:space="preserve">Suma rat </t>
    </r>
    <r>
      <rPr>
        <b/>
        <i/>
        <sz val="10"/>
        <rFont val="Arial CE"/>
        <family val="2"/>
        <charset val="238"/>
      </rPr>
      <t>T</t>
    </r>
    <r>
      <rPr>
        <b/>
        <i/>
        <vertAlign val="subscript"/>
        <sz val="10"/>
        <rFont val="Arial CE"/>
        <family val="2"/>
        <charset val="238"/>
      </rPr>
      <t>n</t>
    </r>
  </si>
  <si>
    <r>
      <t xml:space="preserve">   </t>
    </r>
    <r>
      <rPr>
        <b/>
        <i/>
        <sz val="9"/>
        <rFont val="Arial CE"/>
        <family val="2"/>
        <charset val="238"/>
      </rPr>
      <t>Z</t>
    </r>
    <r>
      <rPr>
        <b/>
        <i/>
        <vertAlign val="subscript"/>
        <sz val="9"/>
        <rFont val="Arial CE"/>
        <family val="2"/>
        <charset val="238"/>
      </rPr>
      <t>n</t>
    </r>
    <r>
      <rPr>
        <sz val="9"/>
        <rFont val="Arial CE"/>
        <family val="2"/>
        <charset val="238"/>
      </rPr>
      <t xml:space="preserve"> - </t>
    </r>
    <r>
      <rPr>
        <i/>
        <sz val="9"/>
        <rFont val="Arial CE"/>
        <family val="2"/>
        <charset val="238"/>
      </rPr>
      <t>n</t>
    </r>
    <r>
      <rPr>
        <sz val="9"/>
        <rFont val="Arial CE"/>
        <family val="2"/>
        <charset val="238"/>
      </rPr>
      <t>-ta rata odsetkowa.</t>
    </r>
  </si>
  <si>
    <r>
      <t>Z</t>
    </r>
    <r>
      <rPr>
        <b/>
        <i/>
        <vertAlign val="subscript"/>
        <sz val="10"/>
        <rFont val="Arial CE"/>
        <family val="2"/>
        <charset val="238"/>
      </rPr>
      <t>n</t>
    </r>
  </si>
  <si>
    <r>
      <t xml:space="preserve">Kwota kredytu </t>
    </r>
    <r>
      <rPr>
        <b/>
        <i/>
        <sz val="9"/>
        <rFont val="Arial CE"/>
        <family val="2"/>
        <charset val="238"/>
      </rPr>
      <t>S</t>
    </r>
  </si>
  <si>
    <t>Prowizja od pozostałej kwoty</t>
  </si>
  <si>
    <r>
      <t xml:space="preserve"> T</t>
    </r>
    <r>
      <rPr>
        <b/>
        <i/>
        <vertAlign val="subscript"/>
        <sz val="10"/>
        <rFont val="Arial CE"/>
        <family val="2"/>
        <charset val="238"/>
      </rPr>
      <t>n</t>
    </r>
  </si>
  <si>
    <t xml:space="preserve">Stała rata całkowita </t>
  </si>
  <si>
    <r>
      <t xml:space="preserve">Wpisz wartości
</t>
    </r>
    <r>
      <rPr>
        <b/>
        <i/>
        <sz val="10"/>
        <color indexed="62"/>
        <rFont val="Arial CE"/>
        <family val="2"/>
        <charset val="238"/>
      </rPr>
      <t>n-1</t>
    </r>
    <r>
      <rPr>
        <b/>
        <sz val="10"/>
        <color indexed="62"/>
        <rFont val="Arial CE"/>
        <family val="2"/>
        <charset val="238"/>
      </rPr>
      <t xml:space="preserve"> rat:</t>
    </r>
  </si>
  <si>
    <r>
      <t>A</t>
    </r>
    <r>
      <rPr>
        <b/>
        <i/>
        <vertAlign val="subscript"/>
        <sz val="10"/>
        <rFont val="Arial CE"/>
        <family val="2"/>
        <charset val="238"/>
      </rPr>
      <t>1</t>
    </r>
  </si>
  <si>
    <r>
      <t>A</t>
    </r>
    <r>
      <rPr>
        <b/>
        <i/>
        <vertAlign val="sub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</si>
  <si>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</si>
  <si>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</si>
  <si>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</si>
  <si>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</si>
  <si>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</si>
  <si>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</si>
  <si>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</si>
  <si>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</si>
  <si>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</si>
  <si>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</si>
  <si>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</si>
  <si>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</si>
  <si>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</si>
  <si>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</si>
  <si>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</si>
  <si>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</si>
  <si>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</si>
  <si>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</si>
  <si>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</si>
  <si>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</si>
  <si>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</si>
  <si>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</si>
  <si>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</si>
  <si>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</si>
  <si>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</si>
  <si>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</si>
  <si>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</si>
  <si>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</si>
  <si>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</si>
  <si>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</si>
  <si>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</si>
  <si>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</si>
  <si>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</si>
  <si>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</si>
  <si>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</si>
  <si>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</si>
  <si>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</si>
  <si>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</si>
  <si>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</si>
  <si>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</si>
  <si>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</si>
  <si>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</si>
  <si>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</si>
  <si>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</si>
  <si>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</si>
  <si>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</si>
  <si>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</si>
  <si>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</si>
  <si>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</si>
  <si>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</si>
  <si>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</si>
  <si>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</si>
  <si>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</si>
  <si>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</si>
  <si>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</si>
  <si>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</si>
  <si>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59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</si>
  <si>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</si>
  <si>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</si>
  <si>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</si>
  <si>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</si>
  <si>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</si>
  <si>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</si>
  <si>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</si>
  <si>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</si>
  <si>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</si>
  <si>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69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</si>
  <si>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</si>
  <si>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</si>
  <si>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</si>
  <si>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</si>
  <si>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</si>
  <si>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</si>
  <si>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</si>
  <si>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</si>
  <si>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</si>
  <si>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79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</si>
  <si>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</si>
  <si>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</si>
  <si>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</si>
  <si>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</si>
  <si>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</si>
  <si>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</si>
  <si>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</si>
  <si>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</si>
  <si>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</si>
  <si>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89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</si>
  <si>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</si>
  <si>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</si>
  <si>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</si>
  <si>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</si>
  <si>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</si>
  <si>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</si>
  <si>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</si>
  <si>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</si>
  <si>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</si>
  <si>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99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</si>
  <si>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</si>
  <si>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</si>
  <si>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</si>
  <si>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</si>
  <si>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</si>
  <si>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</si>
  <si>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</si>
  <si>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</si>
  <si>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</si>
  <si>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109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</si>
  <si>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</si>
  <si>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</si>
  <si>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</si>
  <si>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</si>
  <si>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</si>
  <si>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</si>
  <si>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</si>
  <si>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</si>
  <si>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</si>
  <si>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119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</si>
  <si>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</si>
  <si>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</si>
  <si>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</si>
  <si>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</si>
  <si>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</si>
  <si>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</si>
  <si>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</si>
  <si>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</si>
  <si>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</si>
  <si>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129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</si>
  <si>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</si>
  <si>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</si>
  <si>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</si>
  <si>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</si>
  <si>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</si>
  <si>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</si>
  <si>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</si>
  <si>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</si>
  <si>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</si>
  <si>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139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</si>
  <si>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</si>
  <si>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</si>
  <si>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</si>
  <si>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</si>
  <si>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</si>
  <si>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</si>
  <si>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</si>
  <si>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</si>
  <si>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</si>
  <si>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149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</si>
  <si>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</si>
  <si>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</si>
  <si>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</si>
  <si>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</si>
  <si>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</si>
  <si>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</si>
  <si>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</si>
  <si>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</si>
  <si>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</si>
  <si>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159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</si>
  <si>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160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</si>
  <si>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161</t>
    </r>
    <r>
      <rPr>
        <sz val="10"/>
        <rFont val="Arial CE"/>
        <charset val="238"/>
      </rPr>
      <t/>
    </r>
  </si>
  <si>
    <r>
      <t xml:space="preserve">Wartość raty </t>
    </r>
    <r>
      <rPr>
        <b/>
        <sz val="10"/>
        <rFont val="Arial CE"/>
        <family val="2"/>
        <charset val="238"/>
      </rPr>
      <t xml:space="preserve">całkowitej </t>
    </r>
    <r>
      <rPr>
        <b/>
        <i/>
        <sz val="10"/>
        <rFont val="Arial CE"/>
        <family val="2"/>
        <charset val="238"/>
      </rPr>
      <t>A</t>
    </r>
    <r>
      <rPr>
        <b/>
        <i/>
        <vertAlign val="subscript"/>
        <sz val="10"/>
        <rFont val="Arial CE"/>
        <family val="2"/>
        <charset val="238"/>
      </rPr>
      <t>n</t>
    </r>
  </si>
  <si>
    <r>
      <t xml:space="preserve">   S</t>
    </r>
    <r>
      <rPr>
        <b/>
        <i/>
        <vertAlign val="subscript"/>
        <sz val="9"/>
        <rFont val="Arial CE"/>
        <family val="2"/>
        <charset val="238"/>
      </rPr>
      <t>n</t>
    </r>
    <r>
      <rPr>
        <b/>
        <sz val="9"/>
        <rFont val="Arial CE"/>
        <family val="2"/>
        <charset val="238"/>
      </rPr>
      <t xml:space="preserve"> - </t>
    </r>
    <r>
      <rPr>
        <sz val="9"/>
        <rFont val="Arial CE"/>
        <family val="2"/>
        <charset val="238"/>
      </rPr>
      <t xml:space="preserve">dług do spłacenia po </t>
    </r>
    <r>
      <rPr>
        <i/>
        <sz val="9"/>
        <rFont val="Arial CE"/>
        <family val="2"/>
        <charset val="238"/>
      </rPr>
      <t>n</t>
    </r>
    <r>
      <rPr>
        <sz val="9"/>
        <rFont val="Arial CE"/>
        <family val="2"/>
        <charset val="238"/>
      </rPr>
      <t xml:space="preserve"> ratach już zapłaconych,</t>
    </r>
  </si>
  <si>
    <r>
      <t xml:space="preserve">   </t>
    </r>
    <r>
      <rPr>
        <b/>
        <i/>
        <sz val="9"/>
        <rFont val="Arial CE"/>
        <family val="2"/>
        <charset val="238"/>
      </rPr>
      <t>A</t>
    </r>
    <r>
      <rPr>
        <b/>
        <i/>
        <vertAlign val="subscript"/>
        <sz val="9"/>
        <rFont val="Arial CE"/>
        <family val="2"/>
        <charset val="238"/>
      </rPr>
      <t>n</t>
    </r>
    <r>
      <rPr>
        <b/>
        <sz val="9"/>
        <rFont val="Arial CE"/>
        <family val="2"/>
        <charset val="238"/>
      </rPr>
      <t xml:space="preserve"> - </t>
    </r>
    <r>
      <rPr>
        <i/>
        <sz val="9"/>
        <rFont val="Arial CE"/>
        <family val="2"/>
        <charset val="238"/>
      </rPr>
      <t>n</t>
    </r>
    <r>
      <rPr>
        <sz val="9"/>
        <rFont val="Arial CE"/>
        <family val="2"/>
        <charset val="238"/>
      </rPr>
      <t>-ta rata całkowita,</t>
    </r>
  </si>
  <si>
    <t>Tabela spłaty kredytu dla ustalonej raty kapitałowej</t>
  </si>
  <si>
    <t xml:space="preserve">Stała rata kapitałowa </t>
  </si>
  <si>
    <r>
      <t xml:space="preserve">Rata kapitałowa </t>
    </r>
    <r>
      <rPr>
        <b/>
        <i/>
        <sz val="10"/>
        <rFont val="Arial CE"/>
        <family val="2"/>
        <charset val="238"/>
      </rPr>
      <t>T</t>
    </r>
    <r>
      <rPr>
        <b/>
        <i/>
        <vertAlign val="subscript"/>
        <sz val="10"/>
        <rFont val="Arial CE"/>
        <family val="2"/>
        <charset val="238"/>
      </rPr>
      <t>n</t>
    </r>
  </si>
  <si>
    <r>
      <t xml:space="preserve">Wartość ostatniej raty kapitałowej </t>
    </r>
    <r>
      <rPr>
        <b/>
        <i/>
        <sz val="10"/>
        <rFont val="Arial CE"/>
        <family val="2"/>
        <charset val="238"/>
      </rPr>
      <t>T</t>
    </r>
    <r>
      <rPr>
        <b/>
        <i/>
        <vertAlign val="subscript"/>
        <sz val="10"/>
        <rFont val="Arial CE"/>
        <family val="2"/>
        <charset val="238"/>
      </rPr>
      <t>n</t>
    </r>
  </si>
  <si>
    <r>
      <t>Wpisz wartości</t>
    </r>
    <r>
      <rPr>
        <b/>
        <sz val="10"/>
        <color indexed="12"/>
        <rFont val="Arial CE"/>
        <family val="2"/>
        <charset val="238"/>
      </rPr>
      <t xml:space="preserve">
</t>
    </r>
    <r>
      <rPr>
        <b/>
        <i/>
        <sz val="10"/>
        <color indexed="12"/>
        <rFont val="Arial CE"/>
        <family val="2"/>
        <charset val="238"/>
      </rPr>
      <t>n-1</t>
    </r>
    <r>
      <rPr>
        <b/>
        <sz val="10"/>
        <color indexed="12"/>
        <rFont val="Arial CE"/>
        <family val="2"/>
        <charset val="238"/>
      </rPr>
      <t xml:space="preserve"> rat:</t>
    </r>
  </si>
  <si>
    <r>
      <t xml:space="preserve">Liczba okresów </t>
    </r>
    <r>
      <rPr>
        <b/>
        <i/>
        <sz val="9"/>
        <rFont val="Arial CE"/>
        <family val="2"/>
        <charset val="238"/>
      </rPr>
      <t>n</t>
    </r>
  </si>
  <si>
    <t>Okresowa stopa procentowa</t>
  </si>
  <si>
    <t>Liczba okresów karencji 
spłaty kapitału</t>
  </si>
  <si>
    <r>
      <t>Liczba okresów karencji 
(</t>
    </r>
    <r>
      <rPr>
        <b/>
        <i/>
        <sz val="8"/>
        <rFont val="Arial CE"/>
        <family val="2"/>
        <charset val="238"/>
      </rPr>
      <t>kapitał+odsetki)</t>
    </r>
  </si>
  <si>
    <t>Wielkość poszczególnych rat zadana</t>
  </si>
  <si>
    <t>Liczba okresów</t>
  </si>
  <si>
    <t xml:space="preserve">Okresowa stopa procentowa </t>
  </si>
  <si>
    <r>
      <t xml:space="preserve">Rata całkowita </t>
    </r>
    <r>
      <rPr>
        <b/>
        <i/>
        <sz val="10"/>
        <rFont val="Arial CE"/>
        <family val="2"/>
        <charset val="238"/>
      </rPr>
      <t>A</t>
    </r>
    <r>
      <rPr>
        <b/>
        <i/>
        <vertAlign val="subscript"/>
        <sz val="10"/>
        <rFont val="Arial CE"/>
        <family val="2"/>
        <charset val="238"/>
      </rPr>
      <t>N</t>
    </r>
  </si>
  <si>
    <t>Liczba okresów karencji
spłaty kapitału</t>
  </si>
  <si>
    <r>
      <t>Liczba okresów karencji
(</t>
    </r>
    <r>
      <rPr>
        <b/>
        <i/>
        <sz val="8"/>
        <rFont val="Arial CE"/>
        <family val="2"/>
        <charset val="238"/>
      </rPr>
      <t>kapitał+odsetki)</t>
    </r>
  </si>
  <si>
    <t xml:space="preserve">Liczba okresów karencji </t>
  </si>
  <si>
    <t>(kapitał+odsetki)</t>
  </si>
  <si>
    <t>Wielkość poszczególnych rat kapitałowych zadana</t>
  </si>
  <si>
    <t>(ostatniej)</t>
  </si>
  <si>
    <r>
      <t>A</t>
    </r>
    <r>
      <rPr>
        <b/>
        <i/>
        <vertAlign val="subscript"/>
        <sz val="10"/>
        <rFont val="Arial CE"/>
        <family val="2"/>
        <charset val="238"/>
      </rPr>
      <t>162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</si>
  <si>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163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</si>
  <si>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164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</si>
  <si>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165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</si>
  <si>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166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</si>
  <si>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167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</si>
  <si>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168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</si>
  <si>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169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</si>
  <si>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</si>
  <si>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</si>
  <si>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</si>
  <si>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</si>
  <si>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</si>
  <si>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</si>
  <si>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</si>
  <si>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</si>
  <si>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</si>
  <si>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179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</si>
  <si>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</si>
  <si>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</si>
  <si>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</si>
  <si>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</si>
  <si>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</si>
  <si>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</si>
  <si>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</si>
  <si>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</si>
  <si>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</si>
  <si>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189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</si>
  <si>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</si>
  <si>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</si>
  <si>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</si>
  <si>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</si>
  <si>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</si>
  <si>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</si>
  <si>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</si>
  <si>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</si>
  <si>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</si>
  <si>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199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</si>
  <si>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</si>
  <si>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</si>
  <si>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</si>
  <si>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</si>
  <si>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</si>
  <si>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</si>
  <si>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</si>
  <si>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</si>
  <si>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</si>
  <si>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209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</si>
  <si>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</si>
  <si>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</si>
  <si>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</si>
  <si>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</si>
  <si>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</si>
  <si>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</si>
  <si>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</si>
  <si>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</si>
  <si>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</si>
  <si>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219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</si>
  <si>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</si>
  <si>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</si>
  <si>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</si>
  <si>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</si>
  <si>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</si>
  <si>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</si>
  <si>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</si>
  <si>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</si>
  <si>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</si>
  <si>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229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</si>
  <si>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</si>
  <si>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</si>
  <si>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</si>
  <si>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</si>
  <si>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</si>
  <si>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</si>
  <si>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</si>
  <si>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</si>
  <si>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</si>
  <si>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239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</si>
  <si>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</si>
  <si>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</si>
  <si>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</si>
  <si>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</si>
  <si>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</si>
  <si>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</si>
  <si>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</si>
  <si>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</si>
  <si>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</si>
  <si>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249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</si>
  <si>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</si>
  <si>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</si>
  <si>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</si>
  <si>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</si>
  <si>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</si>
  <si>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</si>
  <si>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</si>
  <si>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</si>
  <si>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</si>
  <si>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259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</si>
  <si>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</si>
  <si>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</si>
  <si>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</si>
  <si>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</si>
  <si>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</si>
  <si>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</si>
  <si>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</si>
  <si>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</si>
  <si>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</si>
  <si>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269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</si>
  <si>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</si>
  <si>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</si>
  <si>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</si>
  <si>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</si>
  <si>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</si>
  <si>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</si>
  <si>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</si>
  <si>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</si>
  <si>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</si>
  <si>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279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</si>
  <si>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</si>
  <si>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</si>
  <si>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</si>
  <si>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</si>
  <si>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</si>
  <si>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</si>
  <si>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</si>
  <si>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</si>
  <si>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</si>
  <si>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289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</si>
  <si>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</si>
  <si>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</si>
  <si>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</si>
  <si>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</si>
  <si>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</si>
  <si>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</si>
  <si>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</si>
  <si>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</si>
  <si>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</si>
  <si>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299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</si>
  <si>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</si>
  <si>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</si>
  <si>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</si>
  <si>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</si>
  <si>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</si>
  <si>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</si>
  <si>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</si>
  <si>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</si>
  <si>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</si>
  <si>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309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</si>
  <si>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</si>
  <si>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</si>
  <si>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</si>
  <si>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</si>
  <si>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</si>
  <si>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</si>
  <si>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</si>
  <si>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</si>
  <si>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</si>
  <si>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319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</si>
  <si>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</si>
  <si>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</si>
  <si>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</si>
  <si>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</si>
  <si>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</si>
  <si>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</si>
  <si>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</si>
  <si>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</si>
  <si>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</si>
  <si>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329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</si>
  <si>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</si>
  <si>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</si>
  <si>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</si>
  <si>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</si>
  <si>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</si>
  <si>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</si>
  <si>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</si>
  <si>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</si>
  <si>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</si>
  <si>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339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</si>
  <si>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</si>
  <si>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</si>
  <si>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</si>
  <si>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</si>
  <si>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</si>
  <si>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</si>
  <si>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</si>
  <si>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</si>
  <si>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</si>
  <si>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349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</si>
  <si>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</si>
  <si>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</si>
  <si>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</si>
  <si>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</si>
  <si>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</si>
  <si>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</si>
  <si>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</si>
  <si>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</si>
  <si>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</si>
  <si>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359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</si>
  <si>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</si>
  <si>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</si>
  <si>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</si>
  <si>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</si>
  <si>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</si>
  <si>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</si>
  <si>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</si>
  <si>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</si>
  <si>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</si>
  <si>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369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</si>
  <si>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</si>
  <si>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</si>
  <si>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</si>
  <si>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</si>
  <si>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</si>
  <si>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</si>
  <si>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</si>
  <si>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</si>
  <si>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</si>
  <si>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379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</si>
  <si>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</si>
  <si>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</si>
  <si>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</si>
  <si>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</si>
  <si>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</si>
  <si>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</si>
  <si>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</si>
  <si>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</si>
  <si>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</si>
  <si>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389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</si>
  <si>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</si>
  <si>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</si>
  <si>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</si>
  <si>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</si>
  <si>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</si>
  <si>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</si>
  <si>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</si>
  <si>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</si>
  <si>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</si>
  <si>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399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</si>
  <si>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</si>
  <si>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</si>
  <si>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</si>
  <si>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</si>
  <si>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</si>
  <si>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</si>
  <si>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</si>
  <si>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</si>
  <si>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</si>
  <si>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409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</si>
  <si>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</si>
  <si>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</si>
  <si>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</si>
  <si>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</si>
  <si>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</si>
  <si>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</si>
  <si>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</si>
  <si>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</si>
  <si>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</si>
  <si>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419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</si>
  <si>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</si>
  <si>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</si>
  <si>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</si>
  <si>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</si>
  <si>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</si>
  <si>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</si>
  <si>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</si>
  <si>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</si>
  <si>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</si>
  <si>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429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</si>
  <si>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</si>
  <si>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</si>
  <si>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</si>
  <si>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</si>
  <si>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</si>
  <si>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</si>
  <si>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</si>
  <si>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</si>
  <si>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</si>
  <si>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439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</si>
  <si>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</si>
  <si>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</si>
  <si>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</si>
  <si>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</si>
  <si>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</si>
  <si>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</si>
  <si>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</si>
  <si>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</si>
  <si>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</si>
  <si>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449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</si>
  <si>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</si>
  <si>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</si>
  <si>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</si>
  <si>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</si>
  <si>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</si>
  <si>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</si>
  <si>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</si>
  <si>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</si>
  <si>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</si>
  <si>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459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</si>
  <si>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</si>
  <si>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</si>
  <si>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</si>
  <si>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</si>
  <si>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</si>
  <si>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</si>
  <si>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</si>
  <si>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</si>
  <si>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</si>
  <si>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469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</si>
  <si>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470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</si>
  <si>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471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</si>
  <si>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472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</si>
  <si>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473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</si>
  <si>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474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</si>
  <si>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475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</si>
  <si>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476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</si>
  <si>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477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</si>
  <si>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478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</si>
  <si>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479</t>
    </r>
    <r>
      <rPr>
        <sz val="10"/>
        <rFont val="Arial CE"/>
        <charset val="238"/>
      </rPr>
      <t/>
    </r>
  </si>
  <si>
    <r>
      <t>A</t>
    </r>
    <r>
      <rPr>
        <b/>
        <i/>
        <vertAlign val="subscript"/>
        <sz val="10"/>
        <rFont val="Arial CE"/>
        <family val="2"/>
        <charset val="238"/>
      </rPr>
      <t>480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</si>
  <si>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</t>
    </r>
  </si>
  <si>
    <r>
      <t>T</t>
    </r>
    <r>
      <rPr>
        <b/>
        <i/>
        <vertAlign val="subscript"/>
        <sz val="10"/>
        <rFont val="Arial CE"/>
        <charset val="238"/>
      </rPr>
      <t>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</si>
  <si>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</si>
  <si>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</si>
  <si>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</si>
  <si>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</si>
  <si>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</si>
  <si>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</si>
  <si>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</si>
  <si>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</si>
  <si>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</si>
  <si>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</si>
  <si>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</si>
  <si>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</si>
  <si>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</si>
  <si>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</si>
  <si>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</si>
  <si>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</si>
  <si>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</si>
  <si>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</si>
  <si>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</si>
  <si>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</si>
  <si>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</si>
  <si>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</si>
  <si>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</si>
  <si>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</si>
  <si>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</si>
  <si>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</si>
  <si>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</si>
  <si>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</si>
  <si>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</si>
  <si>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</si>
  <si>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</si>
  <si>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</si>
  <si>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</si>
  <si>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</si>
  <si>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</si>
  <si>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</si>
  <si>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</si>
  <si>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</si>
  <si>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</si>
  <si>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</si>
  <si>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</si>
  <si>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</si>
  <si>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</si>
  <si>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</si>
  <si>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</si>
  <si>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</si>
  <si>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</si>
  <si>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</si>
  <si>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</si>
  <si>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</si>
  <si>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</si>
  <si>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</si>
  <si>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</si>
  <si>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</si>
  <si>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</si>
  <si>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</si>
  <si>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59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</si>
  <si>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</si>
  <si>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</si>
  <si>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</si>
  <si>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</si>
  <si>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</si>
  <si>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</si>
  <si>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</si>
  <si>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</si>
  <si>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</si>
  <si>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69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</si>
  <si>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</si>
  <si>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</si>
  <si>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</si>
  <si>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</si>
  <si>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</si>
  <si>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</si>
  <si>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</si>
  <si>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</si>
  <si>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</si>
  <si>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79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</si>
  <si>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</si>
  <si>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</si>
  <si>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</si>
  <si>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</si>
  <si>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</si>
  <si>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</si>
  <si>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</si>
  <si>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</si>
  <si>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</si>
  <si>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89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</si>
  <si>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</si>
  <si>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</si>
  <si>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</si>
  <si>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</si>
  <si>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</si>
  <si>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</si>
  <si>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</si>
  <si>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</si>
  <si>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</si>
  <si>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99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</si>
  <si>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</si>
  <si>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</si>
  <si>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</si>
  <si>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</si>
  <si>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</si>
  <si>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</si>
  <si>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</si>
  <si>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</si>
  <si>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</si>
  <si>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109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</si>
  <si>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</si>
  <si>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</si>
  <si>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</si>
  <si>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</si>
  <si>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</si>
  <si>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</si>
  <si>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</si>
  <si>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</si>
  <si>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</si>
  <si>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119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</si>
  <si>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</si>
  <si>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</si>
  <si>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</si>
  <si>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</si>
  <si>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</si>
  <si>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</si>
  <si>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</si>
  <si>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</si>
  <si>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</si>
  <si>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129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</si>
  <si>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</si>
  <si>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</si>
  <si>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</si>
  <si>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</si>
  <si>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</si>
  <si>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</si>
  <si>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</si>
  <si>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</si>
  <si>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</si>
  <si>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139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</si>
  <si>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</si>
  <si>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</si>
  <si>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</si>
  <si>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</si>
  <si>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</si>
  <si>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</si>
  <si>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</si>
  <si>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</si>
  <si>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</si>
  <si>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149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</si>
  <si>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</si>
  <si>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</si>
  <si>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</si>
  <si>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</si>
  <si>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</si>
  <si>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</si>
  <si>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</si>
  <si>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</si>
  <si>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</si>
  <si>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159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</si>
  <si>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</si>
  <si>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</si>
  <si>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</si>
  <si>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</si>
  <si>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</si>
  <si>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</si>
  <si>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</si>
  <si>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</si>
  <si>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</si>
  <si>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169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</si>
  <si>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</si>
  <si>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</si>
  <si>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</si>
  <si>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</si>
  <si>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</si>
  <si>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</si>
  <si>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</si>
  <si>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</si>
  <si>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</si>
  <si>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179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</si>
  <si>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</si>
  <si>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</si>
  <si>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</si>
  <si>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</si>
  <si>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</si>
  <si>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</si>
  <si>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</si>
  <si>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</si>
  <si>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</si>
  <si>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189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</si>
  <si>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</si>
  <si>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</si>
  <si>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</si>
  <si>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</si>
  <si>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</si>
  <si>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</si>
  <si>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</si>
  <si>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</si>
  <si>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</si>
  <si>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199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</si>
  <si>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</si>
  <si>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</si>
  <si>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</si>
  <si>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</si>
  <si>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</si>
  <si>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</si>
  <si>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</si>
  <si>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</si>
  <si>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</si>
  <si>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209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</si>
  <si>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</si>
  <si>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</si>
  <si>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</si>
  <si>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</si>
  <si>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</si>
  <si>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</si>
  <si>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</si>
  <si>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</si>
  <si>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</si>
  <si>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219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</si>
  <si>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</si>
  <si>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</si>
  <si>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</si>
  <si>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</si>
  <si>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</si>
  <si>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</si>
  <si>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</si>
  <si>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</si>
  <si>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</si>
  <si>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229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</si>
  <si>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</si>
  <si>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</si>
  <si>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</si>
  <si>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</si>
  <si>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</si>
  <si>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</si>
  <si>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</si>
  <si>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</si>
  <si>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</si>
  <si>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239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</si>
  <si>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</si>
  <si>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</si>
  <si>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</si>
  <si>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</si>
  <si>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</si>
  <si>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</si>
  <si>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</si>
  <si>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</si>
  <si>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</si>
  <si>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249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</si>
  <si>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</si>
  <si>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</si>
  <si>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</si>
  <si>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</si>
  <si>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</si>
  <si>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</si>
  <si>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</si>
  <si>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</si>
  <si>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</si>
  <si>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259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</si>
  <si>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</si>
  <si>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</si>
  <si>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</si>
  <si>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</si>
  <si>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</si>
  <si>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</si>
  <si>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</si>
  <si>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</si>
  <si>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</si>
  <si>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269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</si>
  <si>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</si>
  <si>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</si>
  <si>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</si>
  <si>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</si>
  <si>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</si>
  <si>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</si>
  <si>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</si>
  <si>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</si>
  <si>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</si>
  <si>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279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</si>
  <si>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</si>
  <si>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</si>
  <si>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</si>
  <si>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</si>
  <si>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</si>
  <si>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</si>
  <si>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</si>
  <si>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</si>
  <si>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</si>
  <si>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289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</si>
  <si>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</si>
  <si>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</si>
  <si>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</si>
  <si>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</si>
  <si>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</si>
  <si>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</si>
  <si>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</si>
  <si>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</si>
  <si>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</si>
  <si>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299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</si>
  <si>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</si>
  <si>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</si>
  <si>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</si>
  <si>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</si>
  <si>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</si>
  <si>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</si>
  <si>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</si>
  <si>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</si>
  <si>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</si>
  <si>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309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</si>
  <si>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</si>
  <si>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</si>
  <si>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</si>
  <si>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</si>
  <si>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</si>
  <si>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</si>
  <si>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</si>
  <si>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</si>
  <si>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</si>
  <si>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319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</si>
  <si>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</si>
  <si>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</si>
  <si>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</si>
  <si>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</si>
  <si>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</si>
  <si>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</si>
  <si>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</si>
  <si>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</si>
  <si>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</si>
  <si>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329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</si>
  <si>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</si>
  <si>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</si>
  <si>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</si>
  <si>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</si>
  <si>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</si>
  <si>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</si>
  <si>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</si>
  <si>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</si>
  <si>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</si>
  <si>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339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</si>
  <si>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</si>
  <si>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</si>
  <si>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</si>
  <si>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</si>
  <si>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</si>
  <si>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</si>
  <si>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</si>
  <si>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</si>
  <si>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</si>
  <si>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349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</si>
  <si>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</si>
  <si>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</si>
  <si>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</si>
  <si>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</si>
  <si>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</si>
  <si>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</si>
  <si>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</si>
  <si>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</si>
  <si>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</si>
  <si>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359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</si>
  <si>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</si>
  <si>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</si>
  <si>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</si>
  <si>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</si>
  <si>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</si>
  <si>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</si>
  <si>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</si>
  <si>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</si>
  <si>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</si>
  <si>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369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</si>
  <si>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</si>
  <si>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</si>
  <si>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</si>
  <si>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</si>
  <si>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</si>
  <si>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</si>
  <si>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</si>
  <si>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</si>
  <si>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</si>
  <si>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379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</si>
  <si>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</si>
  <si>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</si>
  <si>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</si>
  <si>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</si>
  <si>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</si>
  <si>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</si>
  <si>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</si>
  <si>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</si>
  <si>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</si>
  <si>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389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</si>
  <si>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</si>
  <si>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</si>
  <si>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</si>
  <si>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</si>
  <si>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</si>
  <si>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</si>
  <si>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</si>
  <si>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</si>
  <si>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</si>
  <si>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399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</si>
  <si>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</si>
  <si>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</si>
  <si>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</si>
  <si>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</si>
  <si>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</si>
  <si>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</si>
  <si>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</si>
  <si>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</si>
  <si>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</si>
  <si>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409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</si>
  <si>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</si>
  <si>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</si>
  <si>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</si>
  <si>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</si>
  <si>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</si>
  <si>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</si>
  <si>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</si>
  <si>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</si>
  <si>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</si>
  <si>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419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</si>
  <si>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</si>
  <si>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</si>
  <si>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</si>
  <si>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</si>
  <si>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</si>
  <si>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</si>
  <si>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</si>
  <si>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</si>
  <si>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</si>
  <si>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429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</si>
  <si>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</si>
  <si>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</si>
  <si>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</si>
  <si>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</si>
  <si>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</si>
  <si>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</si>
  <si>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</si>
  <si>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</si>
  <si>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</si>
  <si>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439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</si>
  <si>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</si>
  <si>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</si>
  <si>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</si>
  <si>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</si>
  <si>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</si>
  <si>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</si>
  <si>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</si>
  <si>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</si>
  <si>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</si>
  <si>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449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</si>
  <si>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</si>
  <si>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</si>
  <si>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</si>
  <si>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</si>
  <si>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</si>
  <si>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</si>
  <si>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</si>
  <si>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</si>
  <si>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</si>
  <si>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459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</si>
  <si>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</si>
  <si>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</si>
  <si>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</si>
  <si>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</si>
  <si>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</si>
  <si>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</si>
  <si>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</si>
  <si>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</si>
  <si>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</si>
  <si>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469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</si>
  <si>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470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</si>
  <si>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471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</si>
  <si>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472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</si>
  <si>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473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</si>
  <si>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474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</si>
  <si>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475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</si>
  <si>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476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</si>
  <si>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477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</si>
  <si>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478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</si>
  <si>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479</t>
    </r>
    <r>
      <rPr>
        <sz val="10"/>
        <rFont val="Arial CE"/>
        <charset val="238"/>
      </rPr>
      <t/>
    </r>
  </si>
  <si>
    <r>
      <t>T</t>
    </r>
    <r>
      <rPr>
        <b/>
        <i/>
        <vertAlign val="subscript"/>
        <sz val="10"/>
        <rFont val="Arial CE"/>
        <charset val="238"/>
      </rPr>
      <t>480</t>
    </r>
    <r>
      <rPr>
        <sz val="10"/>
        <rFont val="Arial CE"/>
        <charset val="238"/>
      </rPr>
      <t/>
    </r>
  </si>
  <si>
    <t>Prowizja (od całości kwoty)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</si>
</sst>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zł&quot;;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%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vertAlign val="subscript"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color indexed="18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0"/>
      <color indexed="62"/>
      <name val="Arial CE"/>
      <family val="2"/>
      <charset val="238"/>
    </font>
    <font>
      <b/>
      <i/>
      <sz val="10"/>
      <color indexed="6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i/>
      <sz val="10"/>
      <color indexed="12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u val="double"/>
      <sz val="12"/>
      <color indexed="18"/>
      <name val="Arial CE"/>
      <family val="2"/>
      <charset val="238"/>
    </font>
    <font>
      <b/>
      <i/>
      <sz val="11"/>
      <color indexed="18"/>
      <name val="Arial CE"/>
      <family val="2"/>
      <charset val="238"/>
    </font>
    <font>
      <b/>
      <sz val="11"/>
      <color indexed="18"/>
      <name val="Arial CE"/>
      <family val="2"/>
      <charset val="238"/>
    </font>
    <font>
      <sz val="11"/>
      <color indexed="18"/>
      <name val="Arial CE"/>
      <family val="2"/>
      <charset val="238"/>
    </font>
    <font>
      <sz val="10"/>
      <color indexed="18"/>
      <name val="Arial CE"/>
      <family val="2"/>
      <charset val="238"/>
    </font>
    <font>
      <b/>
      <i/>
      <sz val="12"/>
      <color indexed="18"/>
      <name val="Arial CE"/>
      <family val="2"/>
      <charset val="238"/>
    </font>
    <font>
      <b/>
      <i/>
      <vertAlign val="subscript"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12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Continuous" vertical="center"/>
      <protection locked="0"/>
    </xf>
    <xf numFmtId="4" fontId="4" fillId="2" borderId="1" xfId="3" applyNumberFormat="1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5" fontId="4" fillId="2" borderId="1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</xf>
    <xf numFmtId="0" fontId="2" fillId="0" borderId="0" xfId="0" applyFont="1" applyFill="1" applyProtection="1"/>
    <xf numFmtId="5" fontId="2" fillId="0" borderId="0" xfId="0" applyNumberFormat="1" applyFont="1" applyFill="1" applyProtection="1"/>
    <xf numFmtId="0" fontId="24" fillId="2" borderId="2" xfId="0" applyFont="1" applyFill="1" applyBorder="1" applyAlignment="1" applyProtection="1">
      <alignment horizontal="centerContinuous"/>
    </xf>
    <xf numFmtId="0" fontId="2" fillId="2" borderId="3" xfId="0" applyFont="1" applyFill="1" applyBorder="1" applyAlignment="1" applyProtection="1">
      <alignment horizontal="centerContinuous"/>
    </xf>
    <xf numFmtId="5" fontId="2" fillId="2" borderId="3" xfId="0" applyNumberFormat="1" applyFont="1" applyFill="1" applyBorder="1" applyAlignment="1" applyProtection="1">
      <alignment horizontal="centerContinuous"/>
    </xf>
    <xf numFmtId="5" fontId="2" fillId="2" borderId="4" xfId="0" applyNumberFormat="1" applyFont="1" applyFill="1" applyBorder="1" applyAlignment="1" applyProtection="1">
      <alignment horizontal="centerContinuous"/>
    </xf>
    <xf numFmtId="0" fontId="21" fillId="0" borderId="0" xfId="0" applyFont="1" applyFill="1" applyAlignment="1" applyProtection="1">
      <alignment horizontal="right"/>
    </xf>
    <xf numFmtId="0" fontId="25" fillId="2" borderId="5" xfId="0" applyFont="1" applyFill="1" applyBorder="1" applyAlignment="1" applyProtection="1">
      <alignment horizontal="centerContinuous"/>
    </xf>
    <xf numFmtId="0" fontId="22" fillId="2" borderId="0" xfId="0" applyFont="1" applyFill="1" applyBorder="1" applyAlignment="1" applyProtection="1">
      <alignment horizontal="centerContinuous"/>
    </xf>
    <xf numFmtId="5" fontId="22" fillId="2" borderId="0" xfId="0" applyNumberFormat="1" applyFont="1" applyFill="1" applyBorder="1" applyAlignment="1" applyProtection="1">
      <alignment horizontal="centerContinuous"/>
    </xf>
    <xf numFmtId="5" fontId="22" fillId="2" borderId="6" xfId="0" applyNumberFormat="1" applyFont="1" applyFill="1" applyBorder="1" applyAlignment="1" applyProtection="1">
      <alignment horizontal="centerContinuous"/>
    </xf>
    <xf numFmtId="0" fontId="22" fillId="0" borderId="0" xfId="0" applyFont="1" applyFill="1" applyProtection="1"/>
    <xf numFmtId="0" fontId="9" fillId="2" borderId="5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Continuous"/>
    </xf>
    <xf numFmtId="5" fontId="2" fillId="2" borderId="0" xfId="0" applyNumberFormat="1" applyFont="1" applyFill="1" applyBorder="1" applyAlignment="1" applyProtection="1">
      <alignment horizontal="centerContinuous"/>
    </xf>
    <xf numFmtId="5" fontId="2" fillId="2" borderId="6" xfId="0" applyNumberFormat="1" applyFont="1" applyFill="1" applyBorder="1" applyAlignment="1" applyProtection="1">
      <alignment horizontal="centerContinuous"/>
    </xf>
    <xf numFmtId="0" fontId="6" fillId="2" borderId="5" xfId="0" applyFont="1" applyFill="1" applyBorder="1" applyAlignment="1" applyProtection="1">
      <alignment horizontal="left"/>
    </xf>
    <xf numFmtId="0" fontId="2" fillId="2" borderId="0" xfId="0" applyFont="1" applyFill="1" applyProtection="1"/>
    <xf numFmtId="0" fontId="10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10" fillId="2" borderId="5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centerContinuous"/>
    </xf>
    <xf numFmtId="0" fontId="2" fillId="2" borderId="8" xfId="0" applyFont="1" applyFill="1" applyBorder="1" applyAlignment="1" applyProtection="1">
      <alignment horizontal="centerContinuous"/>
    </xf>
    <xf numFmtId="5" fontId="2" fillId="2" borderId="8" xfId="0" applyNumberFormat="1" applyFont="1" applyFill="1" applyBorder="1" applyAlignment="1" applyProtection="1">
      <alignment horizontal="centerContinuous"/>
    </xf>
    <xf numFmtId="5" fontId="2" fillId="2" borderId="9" xfId="0" applyNumberFormat="1" applyFont="1" applyFill="1" applyBorder="1" applyAlignment="1" applyProtection="1">
      <alignment horizontal="centerContinuous"/>
    </xf>
    <xf numFmtId="0" fontId="7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4" fontId="8" fillId="3" borderId="10" xfId="1" applyNumberFormat="1" applyFont="1" applyFill="1" applyBorder="1" applyAlignment="1" applyProtection="1">
      <alignment horizontal="center" vertical="center"/>
    </xf>
    <xf numFmtId="5" fontId="1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4" fontId="2" fillId="0" borderId="0" xfId="1" applyNumberFormat="1" applyFont="1" applyFill="1" applyAlignment="1" applyProtection="1">
      <alignment vertical="center"/>
    </xf>
    <xf numFmtId="5" fontId="12" fillId="0" borderId="0" xfId="0" applyNumberFormat="1" applyFont="1" applyFill="1" applyAlignment="1" applyProtection="1">
      <alignment horizontal="left" vertical="center"/>
    </xf>
    <xf numFmtId="5" fontId="2" fillId="0" borderId="0" xfId="0" applyNumberFormat="1" applyFont="1" applyFill="1" applyAlignment="1" applyProtection="1">
      <alignment vertical="center"/>
    </xf>
    <xf numFmtId="5" fontId="13" fillId="0" borderId="0" xfId="0" applyNumberFormat="1" applyFont="1" applyFill="1" applyAlignment="1" applyProtection="1">
      <alignment horizontal="left"/>
    </xf>
    <xf numFmtId="0" fontId="3" fillId="0" borderId="11" xfId="0" applyFont="1" applyFill="1" applyBorder="1" applyAlignment="1" applyProtection="1">
      <alignment horizontal="center" vertical="center"/>
    </xf>
    <xf numFmtId="5" fontId="3" fillId="0" borderId="12" xfId="0" applyNumberFormat="1" applyFont="1" applyFill="1" applyBorder="1" applyAlignment="1" applyProtection="1">
      <alignment horizontal="center" vertical="center" wrapText="1"/>
    </xf>
    <xf numFmtId="5" fontId="3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Protection="1"/>
    <xf numFmtId="4" fontId="2" fillId="0" borderId="15" xfId="3" applyNumberFormat="1" applyFont="1" applyFill="1" applyBorder="1" applyProtection="1"/>
    <xf numFmtId="4" fontId="2" fillId="0" borderId="16" xfId="3" applyNumberFormat="1" applyFont="1" applyFill="1" applyBorder="1" applyProtection="1"/>
    <xf numFmtId="0" fontId="2" fillId="0" borderId="17" xfId="0" applyFont="1" applyFill="1" applyBorder="1" applyProtection="1"/>
    <xf numFmtId="4" fontId="2" fillId="0" borderId="18" xfId="3" applyNumberFormat="1" applyFont="1" applyFill="1" applyBorder="1" applyProtection="1"/>
    <xf numFmtId="4" fontId="2" fillId="0" borderId="19" xfId="3" applyNumberFormat="1" applyFont="1" applyFill="1" applyBorder="1" applyProtection="1"/>
    <xf numFmtId="0" fontId="18" fillId="2" borderId="2" xfId="0" applyFont="1" applyFill="1" applyBorder="1" applyAlignment="1" applyProtection="1">
      <alignment horizontal="right"/>
    </xf>
    <xf numFmtId="5" fontId="2" fillId="2" borderId="3" xfId="0" applyNumberFormat="1" applyFont="1" applyFill="1" applyBorder="1" applyProtection="1"/>
    <xf numFmtId="5" fontId="2" fillId="2" borderId="4" xfId="0" applyNumberFormat="1" applyFont="1" applyFill="1" applyBorder="1" applyProtection="1"/>
    <xf numFmtId="0" fontId="26" fillId="2" borderId="5" xfId="0" applyFont="1" applyFill="1" applyBorder="1" applyAlignment="1" applyProtection="1">
      <alignment horizontal="right"/>
    </xf>
    <xf numFmtId="0" fontId="25" fillId="2" borderId="0" xfId="0" applyFont="1" applyFill="1" applyBorder="1" applyAlignment="1" applyProtection="1">
      <alignment horizontal="centerContinuous"/>
    </xf>
    <xf numFmtId="0" fontId="27" fillId="2" borderId="0" xfId="0" applyFont="1" applyFill="1" applyBorder="1" applyAlignment="1" applyProtection="1">
      <alignment horizontal="centerContinuous"/>
    </xf>
    <xf numFmtId="5" fontId="22" fillId="2" borderId="0" xfId="0" applyNumberFormat="1" applyFont="1" applyFill="1" applyBorder="1" applyProtection="1"/>
    <xf numFmtId="5" fontId="22" fillId="2" borderId="6" xfId="0" applyNumberFormat="1" applyFont="1" applyFill="1" applyBorder="1" applyProtection="1"/>
    <xf numFmtId="5" fontId="2" fillId="2" borderId="0" xfId="0" applyNumberFormat="1" applyFont="1" applyFill="1" applyBorder="1" applyProtection="1"/>
    <xf numFmtId="5" fontId="2" fillId="2" borderId="6" xfId="0" applyNumberFormat="1" applyFont="1" applyFill="1" applyBorder="1" applyProtection="1"/>
    <xf numFmtId="0" fontId="2" fillId="2" borderId="0" xfId="0" applyFont="1" applyFill="1" applyBorder="1" applyProtection="1"/>
    <xf numFmtId="0" fontId="7" fillId="2" borderId="5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4" fillId="2" borderId="7" xfId="0" applyFont="1" applyFill="1" applyBorder="1" applyAlignment="1" applyProtection="1">
      <alignment horizontal="centerContinuous"/>
    </xf>
    <xf numFmtId="5" fontId="2" fillId="2" borderId="8" xfId="0" applyNumberFormat="1" applyFont="1" applyFill="1" applyBorder="1" applyProtection="1"/>
    <xf numFmtId="5" fontId="2" fillId="2" borderId="9" xfId="0" applyNumberFormat="1" applyFont="1" applyFill="1" applyBorder="1" applyProtection="1"/>
    <xf numFmtId="0" fontId="4" fillId="0" borderId="0" xfId="0" applyFont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vertical="center"/>
    </xf>
    <xf numFmtId="5" fontId="23" fillId="0" borderId="0" xfId="0" applyNumberFormat="1" applyFont="1" applyFill="1" applyProtection="1"/>
    <xf numFmtId="0" fontId="4" fillId="0" borderId="0" xfId="0" applyFont="1" applyFill="1" applyProtection="1"/>
    <xf numFmtId="5" fontId="12" fillId="0" borderId="0" xfId="0" applyNumberFormat="1" applyFont="1" applyFill="1" applyAlignment="1" applyProtection="1">
      <alignment horizontal="left"/>
    </xf>
    <xf numFmtId="0" fontId="2" fillId="0" borderId="0" xfId="0" applyFont="1" applyFill="1" applyBorder="1" applyProtection="1"/>
    <xf numFmtId="0" fontId="14" fillId="0" borderId="0" xfId="0" applyFont="1" applyAlignment="1" applyProtection="1">
      <alignment horizontal="center" vertical="center" wrapText="1"/>
    </xf>
    <xf numFmtId="5" fontId="3" fillId="0" borderId="20" xfId="0" applyNumberFormat="1" applyFont="1" applyFill="1" applyBorder="1" applyAlignment="1" applyProtection="1">
      <alignment horizontal="center" vertical="center" wrapText="1"/>
    </xf>
    <xf numFmtId="5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0" fontId="10" fillId="0" borderId="14" xfId="0" applyFont="1" applyFill="1" applyBorder="1" applyProtection="1"/>
    <xf numFmtId="4" fontId="10" fillId="0" borderId="15" xfId="3" applyNumberFormat="1" applyFont="1" applyFill="1" applyBorder="1" applyProtection="1"/>
    <xf numFmtId="4" fontId="10" fillId="0" borderId="15" xfId="0" applyNumberFormat="1" applyFont="1" applyFill="1" applyBorder="1" applyProtection="1"/>
    <xf numFmtId="4" fontId="10" fillId="0" borderId="16" xfId="3" applyNumberFormat="1" applyFont="1" applyFill="1" applyBorder="1" applyProtection="1"/>
    <xf numFmtId="0" fontId="10" fillId="0" borderId="17" xfId="0" applyFont="1" applyFill="1" applyBorder="1" applyProtection="1"/>
    <xf numFmtId="4" fontId="10" fillId="0" borderId="18" xfId="3" applyNumberFormat="1" applyFont="1" applyFill="1" applyBorder="1" applyProtection="1"/>
    <xf numFmtId="4" fontId="10" fillId="0" borderId="18" xfId="0" applyNumberFormat="1" applyFont="1" applyFill="1" applyBorder="1" applyProtection="1"/>
    <xf numFmtId="4" fontId="10" fillId="0" borderId="19" xfId="3" applyNumberFormat="1" applyFont="1" applyFill="1" applyBorder="1" applyProtection="1"/>
    <xf numFmtId="0" fontId="28" fillId="2" borderId="3" xfId="0" applyFont="1" applyFill="1" applyBorder="1" applyAlignment="1" applyProtection="1">
      <alignment horizontal="centerContinuous"/>
    </xf>
    <xf numFmtId="5" fontId="28" fillId="2" borderId="3" xfId="0" applyNumberFormat="1" applyFont="1" applyFill="1" applyBorder="1" applyAlignment="1" applyProtection="1">
      <alignment horizontal="centerContinuous"/>
    </xf>
    <xf numFmtId="0" fontId="29" fillId="2" borderId="5" xfId="0" applyFont="1" applyFill="1" applyBorder="1" applyAlignment="1" applyProtection="1">
      <alignment horizontal="centerContinuous"/>
    </xf>
    <xf numFmtId="0" fontId="28" fillId="2" borderId="0" xfId="0" applyFont="1" applyFill="1" applyBorder="1" applyAlignment="1" applyProtection="1">
      <alignment horizontal="centerContinuous"/>
    </xf>
    <xf numFmtId="5" fontId="28" fillId="2" borderId="0" xfId="0" applyNumberFormat="1" applyFont="1" applyFill="1" applyBorder="1" applyAlignment="1" applyProtection="1">
      <alignment horizontal="centerContinuous"/>
    </xf>
    <xf numFmtId="0" fontId="4" fillId="2" borderId="2" xfId="0" applyFont="1" applyFill="1" applyBorder="1" applyAlignment="1" applyProtection="1">
      <alignment horizontal="right"/>
    </xf>
    <xf numFmtId="0" fontId="21" fillId="2" borderId="5" xfId="0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right" vertical="center" wrapText="1"/>
    </xf>
    <xf numFmtId="0" fontId="19" fillId="0" borderId="22" xfId="0" applyFont="1" applyFill="1" applyBorder="1" applyAlignment="1" applyProtection="1">
      <alignment horizontal="righ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10" fontId="4" fillId="2" borderId="1" xfId="2" applyNumberFormat="1" applyFont="1" applyFill="1" applyBorder="1" applyAlignment="1" applyProtection="1">
      <alignment horizontal="center" vertical="center"/>
      <protection locked="0"/>
    </xf>
  </cellXfs>
  <cellStyles count="4">
    <cellStyle name="Dziesiętny" xfId="1" builtinId="3"/>
    <cellStyle name="Normalny" xfId="0" builtinId="0"/>
    <cellStyle name="Procentowy" xfId="2" builtinId="5"/>
    <cellStyle name="Walutowy" xfId="3" builtinId="4"/>
  </cellStyles>
  <dxfs count="9">
    <dxf>
      <font>
        <b/>
        <i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/>
        <strike/>
        <condense val="0"/>
        <extend val="0"/>
        <u val="none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  <fill>
        <patternFill patternType="solid">
          <fgColor indexed="64"/>
          <bgColor indexed="9"/>
        </patternFill>
      </fill>
    </dxf>
    <dxf>
      <font>
        <b/>
        <i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/>
        <strike/>
        <condense val="0"/>
        <extend val="0"/>
        <u val="none"/>
        <color indexed="10"/>
      </font>
    </dxf>
    <dxf>
      <font>
        <b/>
        <i val="0"/>
        <strike/>
        <condense val="0"/>
        <extend val="0"/>
        <color indexed="10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sng" strike="noStrik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  <a:r>
              <a:rPr lang="pl-PL" sz="1600" b="1" i="1" u="sng" strike="noStrike" baseline="0">
                <a:solidFill>
                  <a:srgbClr val="000080"/>
                </a:solidFill>
                <a:latin typeface="Arial CE"/>
                <a:cs typeface="Arial CE"/>
              </a:rPr>
              <a:t>Struktura rat </a:t>
            </a:r>
          </a:p>
          <a:p>
            <a:pPr>
              <a:defRPr sz="1600" b="1" i="1" u="sng" strike="noStrik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  <a:r>
              <a:rPr lang="pl-PL" sz="1400" b="1" i="1" u="none" strike="noStrike" baseline="0">
                <a:solidFill>
                  <a:srgbClr val="000080"/>
                </a:solidFill>
                <a:latin typeface="Arial CE"/>
                <a:cs typeface="Arial CE"/>
              </a:rPr>
              <a:t>dla ustalonej stałej raty całkowitej</a:t>
            </a:r>
          </a:p>
        </c:rich>
      </c:tx>
      <c:layout>
        <c:manualLayout>
          <c:xMode val="edge"/>
          <c:yMode val="edge"/>
          <c:x val="0.34382767191383617"/>
          <c:y val="2.038043478260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80530240265125E-2"/>
          <c:y val="0.16032608695652173"/>
          <c:w val="0.86081193040596515"/>
          <c:h val="0.725543478260869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'An=const'!$D$17</c:f>
              <c:strCache>
                <c:ptCount val="1"/>
                <c:pt idx="0">
                  <c:v>Zn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'An=const'!$D$18:$D$77</c:f>
              <c:numCache>
                <c:formatCode>#,##0.00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'An=const'!$F$17</c:f>
              <c:strCache>
                <c:ptCount val="1"/>
                <c:pt idx="0">
                  <c:v> Tn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'An=const'!$F$18:$F$77</c:f>
              <c:numCache>
                <c:formatCode>#,##0.00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216096"/>
        <c:axId val="206663112"/>
      </c:barChart>
      <c:catAx>
        <c:axId val="25621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</a:t>
                </a:r>
              </a:p>
            </c:rich>
          </c:tx>
          <c:layout>
            <c:manualLayout>
              <c:xMode val="edge"/>
              <c:yMode val="edge"/>
              <c:x val="0.4821872410936206"/>
              <c:y val="0.9334239130434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6663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663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562160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03479701739853"/>
          <c:y val="0.47554347826086968"/>
          <c:w val="5.8823529411764705E-2"/>
          <c:h val="9.37500000000000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1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FFFFCC"/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sng" strike="noStrik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  <a:r>
              <a:rPr lang="pl-PL" sz="1600" b="1" i="1" u="sng" strike="noStrike" baseline="0">
                <a:solidFill>
                  <a:srgbClr val="000080"/>
                </a:solidFill>
                <a:latin typeface="Arial CE"/>
                <a:cs typeface="Arial CE"/>
              </a:rPr>
              <a:t>Struktura rat</a:t>
            </a:r>
          </a:p>
          <a:p>
            <a:pPr>
              <a:defRPr sz="1600" b="1" i="1" u="sng" strike="noStrik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  <a:r>
              <a:rPr lang="pl-PL" sz="1400" b="1" i="1" u="none" strike="noStrike" baseline="0">
                <a:solidFill>
                  <a:srgbClr val="000080"/>
                </a:solidFill>
                <a:latin typeface="Arial CE"/>
                <a:cs typeface="Arial CE"/>
              </a:rPr>
              <a:t>dla zadanych wielkości poszczególnych rat całkowitych</a:t>
            </a:r>
          </a:p>
        </c:rich>
      </c:tx>
      <c:layout>
        <c:manualLayout>
          <c:xMode val="edge"/>
          <c:yMode val="edge"/>
          <c:x val="0.2435791217895609"/>
          <c:y val="2.038043478260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38028169014079E-2"/>
          <c:y val="0.17798913043478268"/>
          <c:w val="0.87075393537696755"/>
          <c:h val="0.702445652173913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 zadane'!$G$17</c:f>
              <c:strCache>
                <c:ptCount val="1"/>
                <c:pt idx="0">
                  <c:v>Zn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'An zadane'!$G$18:$G$77</c:f>
              <c:numCache>
                <c:formatCode>#,##0.00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'An zadane'!$I$17</c:f>
              <c:strCache>
                <c:ptCount val="1"/>
                <c:pt idx="0">
                  <c:v> Tn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'An zadane'!$I$18:$I$77</c:f>
              <c:numCache>
                <c:formatCode>#,##0.00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661936"/>
        <c:axId val="206661544"/>
      </c:barChart>
      <c:catAx>
        <c:axId val="20666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</a:t>
                </a:r>
              </a:p>
            </c:rich>
          </c:tx>
          <c:layout>
            <c:manualLayout>
              <c:xMode val="edge"/>
              <c:yMode val="edge"/>
              <c:x val="0.48301574150787091"/>
              <c:y val="0.93478260869565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6661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661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6661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786246893123426"/>
          <c:y val="0.48233695652173897"/>
          <c:w val="5.8823529411764705E-2"/>
          <c:h val="9.37500000000000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1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FFFFCC"/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sng" strike="noStrik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  <a:r>
              <a:rPr lang="pl-PL" sz="1600" b="1" i="1" u="sng" strike="noStrike" baseline="0">
                <a:solidFill>
                  <a:srgbClr val="000080"/>
                </a:solidFill>
                <a:latin typeface="Arial CE"/>
                <a:cs typeface="Arial CE"/>
              </a:rPr>
              <a:t>Struktura rat </a:t>
            </a:r>
          </a:p>
          <a:p>
            <a:pPr>
              <a:defRPr sz="1600" b="1" i="1" u="sng" strike="noStrik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  <a:r>
              <a:rPr lang="pl-PL" sz="1400" b="1" i="1" u="none" strike="noStrike" baseline="0">
                <a:solidFill>
                  <a:srgbClr val="000080"/>
                </a:solidFill>
                <a:latin typeface="Arial CE"/>
                <a:cs typeface="Arial CE"/>
              </a:rPr>
              <a:t>dla stałej raty kapitałowej</a:t>
            </a:r>
          </a:p>
        </c:rich>
      </c:tx>
      <c:layout>
        <c:manualLayout>
          <c:xMode val="edge"/>
          <c:yMode val="edge"/>
          <c:x val="0.3819386909693458"/>
          <c:y val="2.038043478260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80530240265125E-2"/>
          <c:y val="0.16032608695652173"/>
          <c:w val="0.86081193040596515"/>
          <c:h val="0.725543478260869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'Tn=const'!$F$17</c:f>
              <c:strCache>
                <c:ptCount val="1"/>
                <c:pt idx="0">
                  <c:v> Tn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'Tn=const'!$F$18:$F$77</c:f>
              <c:numCache>
                <c:formatCode>#,##0.00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0"/>
          <c:order val="1"/>
          <c:tx>
            <c:strRef>
              <c:f>'Tn=const'!$D$17</c:f>
              <c:strCache>
                <c:ptCount val="1"/>
                <c:pt idx="0">
                  <c:v>Zn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'Tn=const'!$D$18:$D$77</c:f>
              <c:numCache>
                <c:formatCode>#,##0.00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660760"/>
        <c:axId val="206660368"/>
      </c:barChart>
      <c:catAx>
        <c:axId val="206660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</a:t>
                </a:r>
              </a:p>
            </c:rich>
          </c:tx>
          <c:layout>
            <c:manualLayout>
              <c:xMode val="edge"/>
              <c:yMode val="edge"/>
              <c:x val="0.4821872410936206"/>
              <c:y val="0.9334239130434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6660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66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66607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03479701739853"/>
          <c:y val="0.47554347826086968"/>
          <c:w val="5.8823529411764705E-2"/>
          <c:h val="9.37500000000000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1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FFFFFF">
            <a:gamma/>
            <a:shade val="73725"/>
            <a:invGamma/>
          </a:srgbClr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sng" strike="noStrik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  <a:r>
              <a:rPr lang="pl-PL" sz="1600" b="1" i="1" u="sng" strike="noStrike" baseline="0">
                <a:solidFill>
                  <a:srgbClr val="000080"/>
                </a:solidFill>
                <a:latin typeface="Arial CE"/>
                <a:cs typeface="Arial CE"/>
              </a:rPr>
              <a:t>Struktura rat </a:t>
            </a:r>
          </a:p>
          <a:p>
            <a:pPr>
              <a:defRPr sz="1600" b="1" i="1" u="sng" strike="noStrik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  <a:r>
              <a:rPr lang="pl-PL" sz="1400" b="1" i="1" u="none" strike="noStrike" baseline="0">
                <a:solidFill>
                  <a:srgbClr val="000080"/>
                </a:solidFill>
                <a:latin typeface="Arial CE"/>
                <a:cs typeface="Arial CE"/>
              </a:rPr>
              <a:t>dla zadanych wielkości poszczególnych rat kapitałowych</a:t>
            </a:r>
          </a:p>
        </c:rich>
      </c:tx>
      <c:layout>
        <c:manualLayout>
          <c:xMode val="edge"/>
          <c:yMode val="edge"/>
          <c:x val="0.23860811930405962"/>
          <c:y val="2.038043478260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80530240265125E-2"/>
          <c:y val="0.16032608695652173"/>
          <c:w val="0.86081193040596515"/>
          <c:h val="0.725543478260869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'Tn zadane'!$I$17</c:f>
              <c:strCache>
                <c:ptCount val="1"/>
                <c:pt idx="0">
                  <c:v> Tn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'Tn zadane'!$I$18:$I$77</c:f>
              <c:numCache>
                <c:formatCode>#,##0.00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0"/>
          <c:order val="1"/>
          <c:tx>
            <c:strRef>
              <c:f>'Tn zadane'!$G$17</c:f>
              <c:strCache>
                <c:ptCount val="1"/>
                <c:pt idx="0">
                  <c:v>Zn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'Tn zadane'!$G$18:$G$77</c:f>
              <c:numCache>
                <c:formatCode>#,##0.00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166152"/>
        <c:axId val="207165760"/>
      </c:barChart>
      <c:catAx>
        <c:axId val="20716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</a:t>
                </a:r>
              </a:p>
            </c:rich>
          </c:tx>
          <c:layout>
            <c:manualLayout>
              <c:xMode val="edge"/>
              <c:yMode val="edge"/>
              <c:x val="0.4821872410936206"/>
              <c:y val="0.9334239130434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7165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716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2071661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951946975973455"/>
          <c:y val="0.47554347826086968"/>
          <c:w val="5.8823529411764705E-2"/>
          <c:h val="9.37500000000000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1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FFFFFF">
            <a:gamma/>
            <a:shade val="85098"/>
            <a:invGamma/>
          </a:srgbClr>
        </a:gs>
      </a:gsLst>
      <a:lin ang="54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441960</xdr:colOff>
      <xdr:row>1</xdr:row>
      <xdr:rowOff>76200</xdr:rowOff>
    </xdr:from>
    <xdr:to>
      <xdr:col>6</xdr:col>
      <xdr:colOff>967740</xdr:colOff>
      <xdr:row>3</xdr:row>
      <xdr:rowOff>76200</xdr:rowOff>
    </xdr:to>
    <xdr:pic>
      <xdr:nvPicPr>
        <xdr:cNvPr id="2057" name="Picture 9" descr="logo_WSZi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4980" y="91440"/>
          <a:ext cx="525780" cy="3733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3765" cy="561041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213360</xdr:colOff>
      <xdr:row>1</xdr:row>
      <xdr:rowOff>83820</xdr:rowOff>
    </xdr:from>
    <xdr:to>
      <xdr:col>9</xdr:col>
      <xdr:colOff>746760</xdr:colOff>
      <xdr:row>3</xdr:row>
      <xdr:rowOff>91440</xdr:rowOff>
    </xdr:to>
    <xdr:pic>
      <xdr:nvPicPr>
        <xdr:cNvPr id="6146" name="Picture 2" descr="logo_WSZi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106680"/>
          <a:ext cx="533400" cy="381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379" cy="6063916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</xdr:row>
      <xdr:rowOff>83820</xdr:rowOff>
    </xdr:from>
    <xdr:to>
      <xdr:col>6</xdr:col>
      <xdr:colOff>982980</xdr:colOff>
      <xdr:row>3</xdr:row>
      <xdr:rowOff>91440</xdr:rowOff>
    </xdr:to>
    <xdr:pic>
      <xdr:nvPicPr>
        <xdr:cNvPr id="8194" name="Picture 2" descr="logo_WSZi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7360" y="137160"/>
          <a:ext cx="525780" cy="40386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3765" cy="561041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</xdr:row>
      <xdr:rowOff>91440</xdr:rowOff>
    </xdr:from>
    <xdr:to>
      <xdr:col>9</xdr:col>
      <xdr:colOff>647700</xdr:colOff>
      <xdr:row>3</xdr:row>
      <xdr:rowOff>99060</xdr:rowOff>
    </xdr:to>
    <xdr:pic>
      <xdr:nvPicPr>
        <xdr:cNvPr id="10242" name="Picture 2" descr="logo_WSZi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6440" y="144780"/>
          <a:ext cx="533400" cy="381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showGridLines="0" showRowColHeaders="0" tabSelected="1" workbookViewId="0">
      <selection activeCell="D9" sqref="D9"/>
    </sheetView>
  </sheetViews>
  <sheetFormatPr defaultColWidth="11.44140625" defaultRowHeight="13.2" x14ac:dyDescent="0.25"/>
  <cols>
    <col min="1" max="1" width="3.33203125" style="9" customWidth="1"/>
    <col min="2" max="2" width="4.5546875" style="10" customWidth="1"/>
    <col min="3" max="4" width="16.6640625" style="10" customWidth="1"/>
    <col min="5" max="7" width="16.6640625" style="11" customWidth="1"/>
    <col min="8" max="8" width="2.6640625" style="10" customWidth="1"/>
    <col min="9" max="10" width="12.109375" style="10" customWidth="1"/>
    <col min="11" max="16384" width="11.44140625" style="10"/>
  </cols>
  <sheetData>
    <row r="1" spans="1:7" ht="1.5" customHeight="1" x14ac:dyDescent="0.25"/>
    <row r="2" spans="1:7" ht="15.6" x14ac:dyDescent="0.3">
      <c r="B2" s="12" t="s">
        <v>4</v>
      </c>
      <c r="C2" s="13"/>
      <c r="D2" s="13"/>
      <c r="E2" s="14"/>
      <c r="F2" s="14"/>
      <c r="G2" s="15"/>
    </row>
    <row r="3" spans="1:7" s="21" customFormat="1" ht="13.8" x14ac:dyDescent="0.25">
      <c r="A3" s="16"/>
      <c r="B3" s="17" t="s">
        <v>17</v>
      </c>
      <c r="C3" s="18"/>
      <c r="D3" s="18"/>
      <c r="E3" s="19"/>
      <c r="F3" s="19"/>
      <c r="G3" s="20"/>
    </row>
    <row r="4" spans="1:7" x14ac:dyDescent="0.25">
      <c r="B4" s="22" t="s">
        <v>5</v>
      </c>
      <c r="C4" s="23"/>
      <c r="D4" s="23"/>
      <c r="E4" s="24"/>
      <c r="F4" s="24"/>
      <c r="G4" s="25"/>
    </row>
    <row r="5" spans="1:7" ht="13.8" x14ac:dyDescent="0.3">
      <c r="B5" s="26" t="s">
        <v>7</v>
      </c>
      <c r="C5" s="23"/>
      <c r="D5" s="23"/>
      <c r="E5" s="27"/>
      <c r="F5" s="28" t="s">
        <v>9</v>
      </c>
      <c r="G5" s="25"/>
    </row>
    <row r="6" spans="1:7" ht="13.8" x14ac:dyDescent="0.3">
      <c r="A6" s="29"/>
      <c r="B6" s="30" t="s">
        <v>8</v>
      </c>
      <c r="C6" s="23"/>
      <c r="D6" s="23"/>
      <c r="E6" s="27"/>
      <c r="F6" s="28" t="s">
        <v>12</v>
      </c>
      <c r="G6" s="25"/>
    </row>
    <row r="7" spans="1:7" ht="2.25" customHeight="1" x14ac:dyDescent="0.25">
      <c r="A7" s="29"/>
      <c r="B7" s="31"/>
      <c r="C7" s="32"/>
      <c r="D7" s="32"/>
      <c r="E7" s="33"/>
      <c r="F7" s="33"/>
      <c r="G7" s="34"/>
    </row>
    <row r="8" spans="1:7" ht="6" customHeight="1" thickBot="1" x14ac:dyDescent="0.3">
      <c r="A8" s="29"/>
    </row>
    <row r="9" spans="1:7" ht="20.100000000000001" customHeight="1" thickTop="1" thickBot="1" x14ac:dyDescent="0.3">
      <c r="A9" s="10"/>
      <c r="C9" s="35" t="s">
        <v>14</v>
      </c>
      <c r="D9" s="1">
        <v>0</v>
      </c>
      <c r="F9" s="36" t="s">
        <v>195</v>
      </c>
      <c r="G9" s="37">
        <f>IF(n="","",ABS(PMT(_r+pz,n-kar-kar_k,IF(kar&gt;0,S*(1+_r+pz)^kar,S))))</f>
        <v>0</v>
      </c>
    </row>
    <row r="10" spans="1:7" ht="20.100000000000001" customHeight="1" thickBot="1" x14ac:dyDescent="0.3">
      <c r="A10" s="10"/>
      <c r="C10" s="35" t="s">
        <v>188</v>
      </c>
      <c r="D10" s="2">
        <v>1</v>
      </c>
      <c r="E10" s="38" t="str">
        <f>IF(n=0,"Wpisz liczbę większą od 0!",IF(n&gt;480,"Maksymalny okres kredytowania to 40 lat!",""))</f>
        <v/>
      </c>
      <c r="F10" s="39"/>
      <c r="G10" s="40"/>
    </row>
    <row r="11" spans="1:7" ht="20.100000000000001" customHeight="1" thickTop="1" thickBot="1" x14ac:dyDescent="0.3">
      <c r="A11" s="10"/>
      <c r="C11" s="35" t="s">
        <v>189</v>
      </c>
      <c r="D11" s="103">
        <v>0</v>
      </c>
      <c r="F11" s="36" t="s">
        <v>10</v>
      </c>
      <c r="G11" s="37">
        <f>IF(n="","",SUM(E18:E498))</f>
        <v>0</v>
      </c>
    </row>
    <row r="12" spans="1:7" ht="20.100000000000001" customHeight="1" thickBot="1" x14ac:dyDescent="0.3">
      <c r="A12" s="10"/>
      <c r="C12" s="35" t="s">
        <v>1001</v>
      </c>
      <c r="D12" s="103">
        <v>0</v>
      </c>
      <c r="F12" s="36"/>
      <c r="G12" s="40"/>
    </row>
    <row r="13" spans="1:7" ht="20.100000000000001" customHeight="1" thickTop="1" thickBot="1" x14ac:dyDescent="0.3">
      <c r="A13" s="10"/>
      <c r="C13" s="35"/>
      <c r="D13" s="35"/>
      <c r="F13" s="36" t="s">
        <v>11</v>
      </c>
      <c r="G13" s="37">
        <f>IF(n="","",SUM(F18:F498))</f>
        <v>0</v>
      </c>
    </row>
    <row r="14" spans="1:7" ht="21" customHeight="1" thickTop="1" thickBot="1" x14ac:dyDescent="0.3">
      <c r="A14" s="99" t="s">
        <v>191</v>
      </c>
      <c r="B14" s="99"/>
      <c r="C14" s="100"/>
      <c r="D14" s="4">
        <v>0</v>
      </c>
      <c r="E14" s="41" t="str">
        <f>IF(kar&gt;=n,"Wpisz liczbę mniejszą niż n","")</f>
        <v/>
      </c>
      <c r="F14" s="36"/>
      <c r="G14" s="40"/>
    </row>
    <row r="15" spans="1:7" ht="21" customHeight="1" thickTop="1" thickBot="1" x14ac:dyDescent="0.3">
      <c r="A15" s="99" t="s">
        <v>190</v>
      </c>
      <c r="B15" s="99"/>
      <c r="C15" s="100"/>
      <c r="D15" s="4">
        <v>0</v>
      </c>
      <c r="E15" s="42"/>
      <c r="F15" s="36" t="s">
        <v>3</v>
      </c>
      <c r="G15" s="37">
        <f>IF(n="","",SUM(D18:D498)+pc*S)</f>
        <v>0</v>
      </c>
    </row>
    <row r="16" spans="1:7" ht="13.8" thickBot="1" x14ac:dyDescent="0.3">
      <c r="A16" s="29"/>
      <c r="B16" s="29"/>
      <c r="C16" s="43" t="str">
        <f>IF(kar_k&gt;=n,"Wpisz liczbę mniejszą niż n",IF(kar&lt;&gt;0,IF(kar_k&lt;&gt;0,"WYBIERZ JEDEN TYP KARENCJI",""),""))</f>
        <v/>
      </c>
    </row>
    <row r="17" spans="1:7" ht="23.25" customHeight="1" thickBot="1" x14ac:dyDescent="0.3">
      <c r="A17" s="10"/>
      <c r="B17" s="44" t="s">
        <v>0</v>
      </c>
      <c r="C17" s="45" t="s">
        <v>1</v>
      </c>
      <c r="D17" s="45" t="s">
        <v>13</v>
      </c>
      <c r="E17" s="45" t="s">
        <v>6</v>
      </c>
      <c r="F17" s="45" t="s">
        <v>16</v>
      </c>
      <c r="G17" s="46" t="s">
        <v>2</v>
      </c>
    </row>
    <row r="18" spans="1:7" x14ac:dyDescent="0.25">
      <c r="A18" s="10"/>
      <c r="B18" s="47">
        <f>IF(n="","",1)</f>
        <v>1</v>
      </c>
      <c r="C18" s="48">
        <f>IF(n="","",S)</f>
        <v>0</v>
      </c>
      <c r="D18" s="48">
        <f>IF(n="","",IF(kar=0,C18*(_r+pz),0))</f>
        <v>0</v>
      </c>
      <c r="E18" s="48">
        <f>IF(n="","",IF(kar&gt;B18-1,0,IF(kar_k&gt;B18-1,D18,An)))</f>
        <v>0</v>
      </c>
      <c r="F18" s="48">
        <f>IF(n="","",IF(kar_k&gt;B18-1,0,E18-D18))</f>
        <v>0</v>
      </c>
      <c r="G18" s="49">
        <f>IF(n="","",IF(kar&gt;(B18-1),(C18-F18)*(1+(_r+pz)),C18-F18))</f>
        <v>0</v>
      </c>
    </row>
    <row r="19" spans="1:7" x14ac:dyDescent="0.25">
      <c r="A19" s="10"/>
      <c r="B19" s="50" t="str">
        <f>IF(B18&lt;=n-1,B18+1,"")</f>
        <v/>
      </c>
      <c r="C19" s="51" t="str">
        <f>IF(n="","",IF(B19&lt;=n,G18,""))</f>
        <v/>
      </c>
      <c r="D19" s="51" t="str">
        <f>IF(n="","",IF(B19&lt;=n,IF(kar&gt;B18,0,C19*(_r+pz)),""))</f>
        <v/>
      </c>
      <c r="E19" s="51" t="str">
        <f>IF(n="","",IF(B19&lt;=n,IF(kar&gt;B18,0,IF(kar_k&gt;B18,D19,An)),""))</f>
        <v/>
      </c>
      <c r="F19" s="51" t="str">
        <f>IF(n="","",IF(B19&lt;=n,IF(kar_k&gt;B19-1,0,E19-D19),""))</f>
        <v/>
      </c>
      <c r="G19" s="52" t="str">
        <f>IF(n="","",IF(B19&lt;=n,IF(kar&gt;(B19-1),(C19-F19)*(1+(_r+pz)),C19-F19),""))</f>
        <v/>
      </c>
    </row>
    <row r="20" spans="1:7" x14ac:dyDescent="0.25">
      <c r="A20" s="10"/>
      <c r="B20" s="50" t="str">
        <f>IF(B19&lt;=n-1,B19+1,"")</f>
        <v/>
      </c>
      <c r="C20" s="51" t="str">
        <f t="shared" ref="C20:C83" si="0">IF(n="","",IF(B20&lt;=n,G19,""))</f>
        <v/>
      </c>
      <c r="D20" s="51" t="str">
        <f t="shared" ref="D20:D83" si="1">IF(n="","",IF(B20&lt;=n,IF(kar&gt;B19,0,C20*(_r+pz)),""))</f>
        <v/>
      </c>
      <c r="E20" s="51" t="str">
        <f t="shared" ref="E20:E83" si="2">IF(n="","",IF(B20&lt;=n,IF(kar&gt;B19,0,IF(kar_k&gt;B19,D20,An)),""))</f>
        <v/>
      </c>
      <c r="F20" s="51" t="str">
        <f t="shared" ref="F20:F83" si="3">IF(n="","",IF(B20&lt;=n,IF(kar_k&gt;B20-1,0,E20-D20),""))</f>
        <v/>
      </c>
      <c r="G20" s="52" t="str">
        <f t="shared" ref="G20:G83" si="4">IF(n="","",IF(B20&lt;=n,IF(kar&gt;(B20-1),(C20-F20)*(1+(_r+pz)),C20-F20),""))</f>
        <v/>
      </c>
    </row>
    <row r="21" spans="1:7" x14ac:dyDescent="0.25">
      <c r="A21" s="10"/>
      <c r="B21" s="50" t="str">
        <f>IF(B20&lt;=n-1,B20+1,"")</f>
        <v/>
      </c>
      <c r="C21" s="51" t="str">
        <f t="shared" si="0"/>
        <v/>
      </c>
      <c r="D21" s="51" t="str">
        <f t="shared" si="1"/>
        <v/>
      </c>
      <c r="E21" s="51" t="str">
        <f t="shared" si="2"/>
        <v/>
      </c>
      <c r="F21" s="51" t="str">
        <f t="shared" si="3"/>
        <v/>
      </c>
      <c r="G21" s="52" t="str">
        <f t="shared" si="4"/>
        <v/>
      </c>
    </row>
    <row r="22" spans="1:7" x14ac:dyDescent="0.25">
      <c r="A22" s="10"/>
      <c r="B22" s="50" t="str">
        <f>IF(B21&lt;=n-1,B21+1,"")</f>
        <v/>
      </c>
      <c r="C22" s="51" t="str">
        <f t="shared" si="0"/>
        <v/>
      </c>
      <c r="D22" s="51" t="str">
        <f t="shared" si="1"/>
        <v/>
      </c>
      <c r="E22" s="51" t="str">
        <f t="shared" si="2"/>
        <v/>
      </c>
      <c r="F22" s="51" t="str">
        <f t="shared" si="3"/>
        <v/>
      </c>
      <c r="G22" s="52" t="str">
        <f t="shared" si="4"/>
        <v/>
      </c>
    </row>
    <row r="23" spans="1:7" x14ac:dyDescent="0.25">
      <c r="A23" s="10"/>
      <c r="B23" s="50" t="str">
        <f>IF(B22&lt;=n-1,B22+1,"")</f>
        <v/>
      </c>
      <c r="C23" s="51" t="str">
        <f t="shared" si="0"/>
        <v/>
      </c>
      <c r="D23" s="51" t="str">
        <f t="shared" si="1"/>
        <v/>
      </c>
      <c r="E23" s="51" t="str">
        <f t="shared" si="2"/>
        <v/>
      </c>
      <c r="F23" s="51" t="str">
        <f t="shared" si="3"/>
        <v/>
      </c>
      <c r="G23" s="52" t="str">
        <f t="shared" si="4"/>
        <v/>
      </c>
    </row>
    <row r="24" spans="1:7" x14ac:dyDescent="0.25">
      <c r="A24" s="10"/>
      <c r="B24" s="50" t="str">
        <f t="shared" ref="B24:B87" si="5">IF(B23&lt;=n-1,B23+1,"")</f>
        <v/>
      </c>
      <c r="C24" s="51" t="str">
        <f t="shared" si="0"/>
        <v/>
      </c>
      <c r="D24" s="51" t="str">
        <f t="shared" si="1"/>
        <v/>
      </c>
      <c r="E24" s="51" t="str">
        <f t="shared" si="2"/>
        <v/>
      </c>
      <c r="F24" s="51" t="str">
        <f t="shared" si="3"/>
        <v/>
      </c>
      <c r="G24" s="52" t="str">
        <f t="shared" si="4"/>
        <v/>
      </c>
    </row>
    <row r="25" spans="1:7" x14ac:dyDescent="0.25">
      <c r="A25" s="10"/>
      <c r="B25" s="50" t="str">
        <f t="shared" si="5"/>
        <v/>
      </c>
      <c r="C25" s="51" t="str">
        <f t="shared" si="0"/>
        <v/>
      </c>
      <c r="D25" s="51" t="str">
        <f t="shared" si="1"/>
        <v/>
      </c>
      <c r="E25" s="51" t="str">
        <f t="shared" si="2"/>
        <v/>
      </c>
      <c r="F25" s="51" t="str">
        <f t="shared" si="3"/>
        <v/>
      </c>
      <c r="G25" s="52" t="str">
        <f t="shared" si="4"/>
        <v/>
      </c>
    </row>
    <row r="26" spans="1:7" x14ac:dyDescent="0.25">
      <c r="A26" s="10"/>
      <c r="B26" s="50" t="str">
        <f t="shared" si="5"/>
        <v/>
      </c>
      <c r="C26" s="51" t="str">
        <f t="shared" si="0"/>
        <v/>
      </c>
      <c r="D26" s="51" t="str">
        <f t="shared" si="1"/>
        <v/>
      </c>
      <c r="E26" s="51" t="str">
        <f t="shared" si="2"/>
        <v/>
      </c>
      <c r="F26" s="51" t="str">
        <f t="shared" si="3"/>
        <v/>
      </c>
      <c r="G26" s="52" t="str">
        <f t="shared" si="4"/>
        <v/>
      </c>
    </row>
    <row r="27" spans="1:7" x14ac:dyDescent="0.25">
      <c r="A27" s="10"/>
      <c r="B27" s="50" t="str">
        <f t="shared" si="5"/>
        <v/>
      </c>
      <c r="C27" s="51" t="str">
        <f t="shared" si="0"/>
        <v/>
      </c>
      <c r="D27" s="51" t="str">
        <f t="shared" si="1"/>
        <v/>
      </c>
      <c r="E27" s="51" t="str">
        <f t="shared" si="2"/>
        <v/>
      </c>
      <c r="F27" s="51" t="str">
        <f t="shared" si="3"/>
        <v/>
      </c>
      <c r="G27" s="52" t="str">
        <f t="shared" si="4"/>
        <v/>
      </c>
    </row>
    <row r="28" spans="1:7" x14ac:dyDescent="0.25">
      <c r="A28" s="10"/>
      <c r="B28" s="50" t="str">
        <f t="shared" si="5"/>
        <v/>
      </c>
      <c r="C28" s="51" t="str">
        <f t="shared" si="0"/>
        <v/>
      </c>
      <c r="D28" s="51" t="str">
        <f t="shared" si="1"/>
        <v/>
      </c>
      <c r="E28" s="51" t="str">
        <f t="shared" si="2"/>
        <v/>
      </c>
      <c r="F28" s="51" t="str">
        <f t="shared" si="3"/>
        <v/>
      </c>
      <c r="G28" s="52" t="str">
        <f t="shared" si="4"/>
        <v/>
      </c>
    </row>
    <row r="29" spans="1:7" x14ac:dyDescent="0.25">
      <c r="A29" s="10"/>
      <c r="B29" s="50" t="str">
        <f t="shared" si="5"/>
        <v/>
      </c>
      <c r="C29" s="51" t="str">
        <f t="shared" si="0"/>
        <v/>
      </c>
      <c r="D29" s="51" t="str">
        <f t="shared" si="1"/>
        <v/>
      </c>
      <c r="E29" s="51" t="str">
        <f t="shared" si="2"/>
        <v/>
      </c>
      <c r="F29" s="51" t="str">
        <f t="shared" si="3"/>
        <v/>
      </c>
      <c r="G29" s="52" t="str">
        <f t="shared" si="4"/>
        <v/>
      </c>
    </row>
    <row r="30" spans="1:7" x14ac:dyDescent="0.25">
      <c r="A30" s="10"/>
      <c r="B30" s="50" t="str">
        <f t="shared" si="5"/>
        <v/>
      </c>
      <c r="C30" s="51" t="str">
        <f t="shared" si="0"/>
        <v/>
      </c>
      <c r="D30" s="51" t="str">
        <f t="shared" si="1"/>
        <v/>
      </c>
      <c r="E30" s="51" t="str">
        <f t="shared" si="2"/>
        <v/>
      </c>
      <c r="F30" s="51" t="str">
        <f t="shared" si="3"/>
        <v/>
      </c>
      <c r="G30" s="52" t="str">
        <f t="shared" si="4"/>
        <v/>
      </c>
    </row>
    <row r="31" spans="1:7" x14ac:dyDescent="0.25">
      <c r="A31" s="10"/>
      <c r="B31" s="50" t="str">
        <f t="shared" si="5"/>
        <v/>
      </c>
      <c r="C31" s="51" t="str">
        <f t="shared" si="0"/>
        <v/>
      </c>
      <c r="D31" s="51" t="str">
        <f t="shared" si="1"/>
        <v/>
      </c>
      <c r="E31" s="51" t="str">
        <f t="shared" si="2"/>
        <v/>
      </c>
      <c r="F31" s="51" t="str">
        <f t="shared" si="3"/>
        <v/>
      </c>
      <c r="G31" s="52" t="str">
        <f t="shared" si="4"/>
        <v/>
      </c>
    </row>
    <row r="32" spans="1:7" x14ac:dyDescent="0.25">
      <c r="A32" s="10"/>
      <c r="B32" s="50" t="str">
        <f t="shared" si="5"/>
        <v/>
      </c>
      <c r="C32" s="51" t="str">
        <f t="shared" si="0"/>
        <v/>
      </c>
      <c r="D32" s="51" t="str">
        <f t="shared" si="1"/>
        <v/>
      </c>
      <c r="E32" s="51" t="str">
        <f t="shared" si="2"/>
        <v/>
      </c>
      <c r="F32" s="51" t="str">
        <f t="shared" si="3"/>
        <v/>
      </c>
      <c r="G32" s="52" t="str">
        <f t="shared" si="4"/>
        <v/>
      </c>
    </row>
    <row r="33" spans="1:7" x14ac:dyDescent="0.25">
      <c r="A33" s="10"/>
      <c r="B33" s="50" t="str">
        <f t="shared" si="5"/>
        <v/>
      </c>
      <c r="C33" s="51" t="str">
        <f t="shared" si="0"/>
        <v/>
      </c>
      <c r="D33" s="51" t="str">
        <f t="shared" si="1"/>
        <v/>
      </c>
      <c r="E33" s="51" t="str">
        <f t="shared" si="2"/>
        <v/>
      </c>
      <c r="F33" s="51" t="str">
        <f t="shared" si="3"/>
        <v/>
      </c>
      <c r="G33" s="52" t="str">
        <f t="shared" si="4"/>
        <v/>
      </c>
    </row>
    <row r="34" spans="1:7" x14ac:dyDescent="0.25">
      <c r="A34" s="10"/>
      <c r="B34" s="50" t="str">
        <f t="shared" si="5"/>
        <v/>
      </c>
      <c r="C34" s="51" t="str">
        <f t="shared" si="0"/>
        <v/>
      </c>
      <c r="D34" s="51" t="str">
        <f t="shared" si="1"/>
        <v/>
      </c>
      <c r="E34" s="51" t="str">
        <f t="shared" si="2"/>
        <v/>
      </c>
      <c r="F34" s="51" t="str">
        <f t="shared" si="3"/>
        <v/>
      </c>
      <c r="G34" s="52" t="str">
        <f t="shared" si="4"/>
        <v/>
      </c>
    </row>
    <row r="35" spans="1:7" x14ac:dyDescent="0.25">
      <c r="A35" s="10"/>
      <c r="B35" s="50" t="str">
        <f t="shared" si="5"/>
        <v/>
      </c>
      <c r="C35" s="51" t="str">
        <f t="shared" si="0"/>
        <v/>
      </c>
      <c r="D35" s="51" t="str">
        <f t="shared" si="1"/>
        <v/>
      </c>
      <c r="E35" s="51" t="str">
        <f t="shared" si="2"/>
        <v/>
      </c>
      <c r="F35" s="51" t="str">
        <f t="shared" si="3"/>
        <v/>
      </c>
      <c r="G35" s="52" t="str">
        <f t="shared" si="4"/>
        <v/>
      </c>
    </row>
    <row r="36" spans="1:7" x14ac:dyDescent="0.25">
      <c r="A36" s="10"/>
      <c r="B36" s="50" t="str">
        <f t="shared" si="5"/>
        <v/>
      </c>
      <c r="C36" s="51" t="str">
        <f t="shared" si="0"/>
        <v/>
      </c>
      <c r="D36" s="51" t="str">
        <f t="shared" si="1"/>
        <v/>
      </c>
      <c r="E36" s="51" t="str">
        <f t="shared" si="2"/>
        <v/>
      </c>
      <c r="F36" s="51" t="str">
        <f t="shared" si="3"/>
        <v/>
      </c>
      <c r="G36" s="52" t="str">
        <f t="shared" si="4"/>
        <v/>
      </c>
    </row>
    <row r="37" spans="1:7" x14ac:dyDescent="0.25">
      <c r="A37" s="10"/>
      <c r="B37" s="50" t="str">
        <f t="shared" si="5"/>
        <v/>
      </c>
      <c r="C37" s="51" t="str">
        <f t="shared" si="0"/>
        <v/>
      </c>
      <c r="D37" s="51" t="str">
        <f t="shared" si="1"/>
        <v/>
      </c>
      <c r="E37" s="51" t="str">
        <f t="shared" si="2"/>
        <v/>
      </c>
      <c r="F37" s="51" t="str">
        <f t="shared" si="3"/>
        <v/>
      </c>
      <c r="G37" s="52" t="str">
        <f t="shared" si="4"/>
        <v/>
      </c>
    </row>
    <row r="38" spans="1:7" x14ac:dyDescent="0.25">
      <c r="A38" s="10"/>
      <c r="B38" s="50" t="str">
        <f t="shared" si="5"/>
        <v/>
      </c>
      <c r="C38" s="51" t="str">
        <f t="shared" si="0"/>
        <v/>
      </c>
      <c r="D38" s="51" t="str">
        <f t="shared" si="1"/>
        <v/>
      </c>
      <c r="E38" s="51" t="str">
        <f t="shared" si="2"/>
        <v/>
      </c>
      <c r="F38" s="51" t="str">
        <f t="shared" si="3"/>
        <v/>
      </c>
      <c r="G38" s="52" t="str">
        <f t="shared" si="4"/>
        <v/>
      </c>
    </row>
    <row r="39" spans="1:7" x14ac:dyDescent="0.25">
      <c r="A39" s="10"/>
      <c r="B39" s="50" t="str">
        <f t="shared" si="5"/>
        <v/>
      </c>
      <c r="C39" s="51" t="str">
        <f t="shared" si="0"/>
        <v/>
      </c>
      <c r="D39" s="51" t="str">
        <f t="shared" si="1"/>
        <v/>
      </c>
      <c r="E39" s="51" t="str">
        <f t="shared" si="2"/>
        <v/>
      </c>
      <c r="F39" s="51" t="str">
        <f t="shared" si="3"/>
        <v/>
      </c>
      <c r="G39" s="52" t="str">
        <f t="shared" si="4"/>
        <v/>
      </c>
    </row>
    <row r="40" spans="1:7" x14ac:dyDescent="0.25">
      <c r="A40" s="10"/>
      <c r="B40" s="50" t="str">
        <f t="shared" si="5"/>
        <v/>
      </c>
      <c r="C40" s="51" t="str">
        <f t="shared" si="0"/>
        <v/>
      </c>
      <c r="D40" s="51" t="str">
        <f t="shared" si="1"/>
        <v/>
      </c>
      <c r="E40" s="51" t="str">
        <f t="shared" si="2"/>
        <v/>
      </c>
      <c r="F40" s="51" t="str">
        <f t="shared" si="3"/>
        <v/>
      </c>
      <c r="G40" s="52" t="str">
        <f t="shared" si="4"/>
        <v/>
      </c>
    </row>
    <row r="41" spans="1:7" x14ac:dyDescent="0.25">
      <c r="A41" s="10"/>
      <c r="B41" s="50" t="str">
        <f t="shared" si="5"/>
        <v/>
      </c>
      <c r="C41" s="51" t="str">
        <f t="shared" si="0"/>
        <v/>
      </c>
      <c r="D41" s="51" t="str">
        <f t="shared" si="1"/>
        <v/>
      </c>
      <c r="E41" s="51" t="str">
        <f t="shared" si="2"/>
        <v/>
      </c>
      <c r="F41" s="51" t="str">
        <f t="shared" si="3"/>
        <v/>
      </c>
      <c r="G41" s="52" t="str">
        <f t="shared" si="4"/>
        <v/>
      </c>
    </row>
    <row r="42" spans="1:7" x14ac:dyDescent="0.25">
      <c r="A42" s="10"/>
      <c r="B42" s="50" t="str">
        <f t="shared" si="5"/>
        <v/>
      </c>
      <c r="C42" s="51" t="str">
        <f t="shared" si="0"/>
        <v/>
      </c>
      <c r="D42" s="51" t="str">
        <f t="shared" si="1"/>
        <v/>
      </c>
      <c r="E42" s="51" t="str">
        <f t="shared" si="2"/>
        <v/>
      </c>
      <c r="F42" s="51" t="str">
        <f t="shared" si="3"/>
        <v/>
      </c>
      <c r="G42" s="52" t="str">
        <f t="shared" si="4"/>
        <v/>
      </c>
    </row>
    <row r="43" spans="1:7" x14ac:dyDescent="0.25">
      <c r="A43" s="10"/>
      <c r="B43" s="50" t="str">
        <f t="shared" si="5"/>
        <v/>
      </c>
      <c r="C43" s="51" t="str">
        <f t="shared" si="0"/>
        <v/>
      </c>
      <c r="D43" s="51" t="str">
        <f t="shared" si="1"/>
        <v/>
      </c>
      <c r="E43" s="51" t="str">
        <f t="shared" si="2"/>
        <v/>
      </c>
      <c r="F43" s="51" t="str">
        <f t="shared" si="3"/>
        <v/>
      </c>
      <c r="G43" s="52" t="str">
        <f t="shared" si="4"/>
        <v/>
      </c>
    </row>
    <row r="44" spans="1:7" x14ac:dyDescent="0.25">
      <c r="A44" s="10"/>
      <c r="B44" s="50" t="str">
        <f t="shared" si="5"/>
        <v/>
      </c>
      <c r="C44" s="51" t="str">
        <f t="shared" si="0"/>
        <v/>
      </c>
      <c r="D44" s="51" t="str">
        <f t="shared" si="1"/>
        <v/>
      </c>
      <c r="E44" s="51" t="str">
        <f t="shared" si="2"/>
        <v/>
      </c>
      <c r="F44" s="51" t="str">
        <f t="shared" si="3"/>
        <v/>
      </c>
      <c r="G44" s="52" t="str">
        <f t="shared" si="4"/>
        <v/>
      </c>
    </row>
    <row r="45" spans="1:7" x14ac:dyDescent="0.25">
      <c r="A45" s="10"/>
      <c r="B45" s="50" t="str">
        <f t="shared" si="5"/>
        <v/>
      </c>
      <c r="C45" s="51" t="str">
        <f t="shared" si="0"/>
        <v/>
      </c>
      <c r="D45" s="51" t="str">
        <f t="shared" si="1"/>
        <v/>
      </c>
      <c r="E45" s="51" t="str">
        <f t="shared" si="2"/>
        <v/>
      </c>
      <c r="F45" s="51" t="str">
        <f t="shared" si="3"/>
        <v/>
      </c>
      <c r="G45" s="52" t="str">
        <f t="shared" si="4"/>
        <v/>
      </c>
    </row>
    <row r="46" spans="1:7" x14ac:dyDescent="0.25">
      <c r="A46" s="10"/>
      <c r="B46" s="50" t="str">
        <f t="shared" si="5"/>
        <v/>
      </c>
      <c r="C46" s="51" t="str">
        <f t="shared" si="0"/>
        <v/>
      </c>
      <c r="D46" s="51" t="str">
        <f t="shared" si="1"/>
        <v/>
      </c>
      <c r="E46" s="51" t="str">
        <f t="shared" si="2"/>
        <v/>
      </c>
      <c r="F46" s="51" t="str">
        <f t="shared" si="3"/>
        <v/>
      </c>
      <c r="G46" s="52" t="str">
        <f t="shared" si="4"/>
        <v/>
      </c>
    </row>
    <row r="47" spans="1:7" x14ac:dyDescent="0.25">
      <c r="A47" s="10"/>
      <c r="B47" s="50" t="str">
        <f t="shared" si="5"/>
        <v/>
      </c>
      <c r="C47" s="51" t="str">
        <f t="shared" si="0"/>
        <v/>
      </c>
      <c r="D47" s="51" t="str">
        <f t="shared" si="1"/>
        <v/>
      </c>
      <c r="E47" s="51" t="str">
        <f t="shared" si="2"/>
        <v/>
      </c>
      <c r="F47" s="51" t="str">
        <f t="shared" si="3"/>
        <v/>
      </c>
      <c r="G47" s="52" t="str">
        <f t="shared" si="4"/>
        <v/>
      </c>
    </row>
    <row r="48" spans="1:7" x14ac:dyDescent="0.25">
      <c r="A48" s="10"/>
      <c r="B48" s="50" t="str">
        <f t="shared" si="5"/>
        <v/>
      </c>
      <c r="C48" s="51" t="str">
        <f t="shared" si="0"/>
        <v/>
      </c>
      <c r="D48" s="51" t="str">
        <f t="shared" si="1"/>
        <v/>
      </c>
      <c r="E48" s="51" t="str">
        <f t="shared" si="2"/>
        <v/>
      </c>
      <c r="F48" s="51" t="str">
        <f t="shared" si="3"/>
        <v/>
      </c>
      <c r="G48" s="52" t="str">
        <f t="shared" si="4"/>
        <v/>
      </c>
    </row>
    <row r="49" spans="1:7" x14ac:dyDescent="0.25">
      <c r="A49" s="10"/>
      <c r="B49" s="50" t="str">
        <f t="shared" si="5"/>
        <v/>
      </c>
      <c r="C49" s="51" t="str">
        <f t="shared" si="0"/>
        <v/>
      </c>
      <c r="D49" s="51" t="str">
        <f t="shared" si="1"/>
        <v/>
      </c>
      <c r="E49" s="51" t="str">
        <f t="shared" si="2"/>
        <v/>
      </c>
      <c r="F49" s="51" t="str">
        <f t="shared" si="3"/>
        <v/>
      </c>
      <c r="G49" s="52" t="str">
        <f t="shared" si="4"/>
        <v/>
      </c>
    </row>
    <row r="50" spans="1:7" x14ac:dyDescent="0.25">
      <c r="A50" s="10"/>
      <c r="B50" s="50" t="str">
        <f t="shared" si="5"/>
        <v/>
      </c>
      <c r="C50" s="51" t="str">
        <f t="shared" si="0"/>
        <v/>
      </c>
      <c r="D50" s="51" t="str">
        <f t="shared" si="1"/>
        <v/>
      </c>
      <c r="E50" s="51" t="str">
        <f t="shared" si="2"/>
        <v/>
      </c>
      <c r="F50" s="51" t="str">
        <f t="shared" si="3"/>
        <v/>
      </c>
      <c r="G50" s="52" t="str">
        <f t="shared" si="4"/>
        <v/>
      </c>
    </row>
    <row r="51" spans="1:7" x14ac:dyDescent="0.25">
      <c r="A51" s="10"/>
      <c r="B51" s="50" t="str">
        <f t="shared" si="5"/>
        <v/>
      </c>
      <c r="C51" s="51" t="str">
        <f t="shared" si="0"/>
        <v/>
      </c>
      <c r="D51" s="51" t="str">
        <f t="shared" si="1"/>
        <v/>
      </c>
      <c r="E51" s="51" t="str">
        <f t="shared" si="2"/>
        <v/>
      </c>
      <c r="F51" s="51" t="str">
        <f t="shared" si="3"/>
        <v/>
      </c>
      <c r="G51" s="52" t="str">
        <f t="shared" si="4"/>
        <v/>
      </c>
    </row>
    <row r="52" spans="1:7" x14ac:dyDescent="0.25">
      <c r="A52" s="10"/>
      <c r="B52" s="50" t="str">
        <f t="shared" si="5"/>
        <v/>
      </c>
      <c r="C52" s="51" t="str">
        <f t="shared" si="0"/>
        <v/>
      </c>
      <c r="D52" s="51" t="str">
        <f t="shared" si="1"/>
        <v/>
      </c>
      <c r="E52" s="51" t="str">
        <f t="shared" si="2"/>
        <v/>
      </c>
      <c r="F52" s="51" t="str">
        <f t="shared" si="3"/>
        <v/>
      </c>
      <c r="G52" s="52" t="str">
        <f t="shared" si="4"/>
        <v/>
      </c>
    </row>
    <row r="53" spans="1:7" x14ac:dyDescent="0.25">
      <c r="A53" s="10"/>
      <c r="B53" s="50" t="str">
        <f t="shared" si="5"/>
        <v/>
      </c>
      <c r="C53" s="51" t="str">
        <f t="shared" si="0"/>
        <v/>
      </c>
      <c r="D53" s="51" t="str">
        <f t="shared" si="1"/>
        <v/>
      </c>
      <c r="E53" s="51" t="str">
        <f t="shared" si="2"/>
        <v/>
      </c>
      <c r="F53" s="51" t="str">
        <f t="shared" si="3"/>
        <v/>
      </c>
      <c r="G53" s="52" t="str">
        <f t="shared" si="4"/>
        <v/>
      </c>
    </row>
    <row r="54" spans="1:7" x14ac:dyDescent="0.25">
      <c r="A54" s="10"/>
      <c r="B54" s="50" t="str">
        <f t="shared" si="5"/>
        <v/>
      </c>
      <c r="C54" s="51" t="str">
        <f t="shared" si="0"/>
        <v/>
      </c>
      <c r="D54" s="51" t="str">
        <f t="shared" si="1"/>
        <v/>
      </c>
      <c r="E54" s="51" t="str">
        <f t="shared" si="2"/>
        <v/>
      </c>
      <c r="F54" s="51" t="str">
        <f t="shared" si="3"/>
        <v/>
      </c>
      <c r="G54" s="52" t="str">
        <f t="shared" si="4"/>
        <v/>
      </c>
    </row>
    <row r="55" spans="1:7" x14ac:dyDescent="0.25">
      <c r="A55" s="10"/>
      <c r="B55" s="50" t="str">
        <f t="shared" si="5"/>
        <v/>
      </c>
      <c r="C55" s="51" t="str">
        <f t="shared" si="0"/>
        <v/>
      </c>
      <c r="D55" s="51" t="str">
        <f t="shared" si="1"/>
        <v/>
      </c>
      <c r="E55" s="51" t="str">
        <f t="shared" si="2"/>
        <v/>
      </c>
      <c r="F55" s="51" t="str">
        <f t="shared" si="3"/>
        <v/>
      </c>
      <c r="G55" s="52" t="str">
        <f t="shared" si="4"/>
        <v/>
      </c>
    </row>
    <row r="56" spans="1:7" x14ac:dyDescent="0.25">
      <c r="A56" s="10"/>
      <c r="B56" s="50" t="str">
        <f t="shared" si="5"/>
        <v/>
      </c>
      <c r="C56" s="51" t="str">
        <f t="shared" si="0"/>
        <v/>
      </c>
      <c r="D56" s="51" t="str">
        <f t="shared" si="1"/>
        <v/>
      </c>
      <c r="E56" s="51" t="str">
        <f t="shared" si="2"/>
        <v/>
      </c>
      <c r="F56" s="51" t="str">
        <f t="shared" si="3"/>
        <v/>
      </c>
      <c r="G56" s="52" t="str">
        <f t="shared" si="4"/>
        <v/>
      </c>
    </row>
    <row r="57" spans="1:7" x14ac:dyDescent="0.25">
      <c r="A57" s="10"/>
      <c r="B57" s="50" t="str">
        <f t="shared" si="5"/>
        <v/>
      </c>
      <c r="C57" s="51" t="str">
        <f t="shared" si="0"/>
        <v/>
      </c>
      <c r="D57" s="51" t="str">
        <f t="shared" si="1"/>
        <v/>
      </c>
      <c r="E57" s="51" t="str">
        <f t="shared" si="2"/>
        <v/>
      </c>
      <c r="F57" s="51" t="str">
        <f t="shared" si="3"/>
        <v/>
      </c>
      <c r="G57" s="52" t="str">
        <f t="shared" si="4"/>
        <v/>
      </c>
    </row>
    <row r="58" spans="1:7" x14ac:dyDescent="0.25">
      <c r="A58" s="10"/>
      <c r="B58" s="50" t="str">
        <f t="shared" si="5"/>
        <v/>
      </c>
      <c r="C58" s="51" t="str">
        <f t="shared" si="0"/>
        <v/>
      </c>
      <c r="D58" s="51" t="str">
        <f t="shared" si="1"/>
        <v/>
      </c>
      <c r="E58" s="51" t="str">
        <f t="shared" si="2"/>
        <v/>
      </c>
      <c r="F58" s="51" t="str">
        <f t="shared" si="3"/>
        <v/>
      </c>
      <c r="G58" s="52" t="str">
        <f t="shared" si="4"/>
        <v/>
      </c>
    </row>
    <row r="59" spans="1:7" x14ac:dyDescent="0.25">
      <c r="A59" s="10"/>
      <c r="B59" s="50" t="str">
        <f t="shared" si="5"/>
        <v/>
      </c>
      <c r="C59" s="51" t="str">
        <f t="shared" si="0"/>
        <v/>
      </c>
      <c r="D59" s="51" t="str">
        <f t="shared" si="1"/>
        <v/>
      </c>
      <c r="E59" s="51" t="str">
        <f t="shared" si="2"/>
        <v/>
      </c>
      <c r="F59" s="51" t="str">
        <f t="shared" si="3"/>
        <v/>
      </c>
      <c r="G59" s="52" t="str">
        <f t="shared" si="4"/>
        <v/>
      </c>
    </row>
    <row r="60" spans="1:7" x14ac:dyDescent="0.25">
      <c r="A60" s="10"/>
      <c r="B60" s="50" t="str">
        <f t="shared" si="5"/>
        <v/>
      </c>
      <c r="C60" s="51" t="str">
        <f t="shared" si="0"/>
        <v/>
      </c>
      <c r="D60" s="51" t="str">
        <f t="shared" si="1"/>
        <v/>
      </c>
      <c r="E60" s="51" t="str">
        <f t="shared" si="2"/>
        <v/>
      </c>
      <c r="F60" s="51" t="str">
        <f t="shared" si="3"/>
        <v/>
      </c>
      <c r="G60" s="52" t="str">
        <f t="shared" si="4"/>
        <v/>
      </c>
    </row>
    <row r="61" spans="1:7" x14ac:dyDescent="0.25">
      <c r="A61" s="10"/>
      <c r="B61" s="50" t="str">
        <f t="shared" si="5"/>
        <v/>
      </c>
      <c r="C61" s="51" t="str">
        <f t="shared" si="0"/>
        <v/>
      </c>
      <c r="D61" s="51" t="str">
        <f t="shared" si="1"/>
        <v/>
      </c>
      <c r="E61" s="51" t="str">
        <f t="shared" si="2"/>
        <v/>
      </c>
      <c r="F61" s="51" t="str">
        <f t="shared" si="3"/>
        <v/>
      </c>
      <c r="G61" s="52" t="str">
        <f t="shared" si="4"/>
        <v/>
      </c>
    </row>
    <row r="62" spans="1:7" x14ac:dyDescent="0.25">
      <c r="A62" s="10"/>
      <c r="B62" s="50" t="str">
        <f t="shared" si="5"/>
        <v/>
      </c>
      <c r="C62" s="51" t="str">
        <f t="shared" si="0"/>
        <v/>
      </c>
      <c r="D62" s="51" t="str">
        <f t="shared" si="1"/>
        <v/>
      </c>
      <c r="E62" s="51" t="str">
        <f t="shared" si="2"/>
        <v/>
      </c>
      <c r="F62" s="51" t="str">
        <f t="shared" si="3"/>
        <v/>
      </c>
      <c r="G62" s="52" t="str">
        <f t="shared" si="4"/>
        <v/>
      </c>
    </row>
    <row r="63" spans="1:7" x14ac:dyDescent="0.25">
      <c r="A63" s="10"/>
      <c r="B63" s="50" t="str">
        <f t="shared" si="5"/>
        <v/>
      </c>
      <c r="C63" s="51" t="str">
        <f t="shared" si="0"/>
        <v/>
      </c>
      <c r="D63" s="51" t="str">
        <f t="shared" si="1"/>
        <v/>
      </c>
      <c r="E63" s="51" t="str">
        <f t="shared" si="2"/>
        <v/>
      </c>
      <c r="F63" s="51" t="str">
        <f t="shared" si="3"/>
        <v/>
      </c>
      <c r="G63" s="52" t="str">
        <f t="shared" si="4"/>
        <v/>
      </c>
    </row>
    <row r="64" spans="1:7" x14ac:dyDescent="0.25">
      <c r="A64" s="10"/>
      <c r="B64" s="50" t="str">
        <f t="shared" si="5"/>
        <v/>
      </c>
      <c r="C64" s="51" t="str">
        <f t="shared" si="0"/>
        <v/>
      </c>
      <c r="D64" s="51" t="str">
        <f t="shared" si="1"/>
        <v/>
      </c>
      <c r="E64" s="51" t="str">
        <f t="shared" si="2"/>
        <v/>
      </c>
      <c r="F64" s="51" t="str">
        <f t="shared" si="3"/>
        <v/>
      </c>
      <c r="G64" s="52" t="str">
        <f t="shared" si="4"/>
        <v/>
      </c>
    </row>
    <row r="65" spans="1:7" x14ac:dyDescent="0.25">
      <c r="A65" s="10"/>
      <c r="B65" s="50" t="str">
        <f t="shared" si="5"/>
        <v/>
      </c>
      <c r="C65" s="51" t="str">
        <f t="shared" si="0"/>
        <v/>
      </c>
      <c r="D65" s="51" t="str">
        <f t="shared" si="1"/>
        <v/>
      </c>
      <c r="E65" s="51" t="str">
        <f t="shared" si="2"/>
        <v/>
      </c>
      <c r="F65" s="51" t="str">
        <f t="shared" si="3"/>
        <v/>
      </c>
      <c r="G65" s="52" t="str">
        <f t="shared" si="4"/>
        <v/>
      </c>
    </row>
    <row r="66" spans="1:7" x14ac:dyDescent="0.25">
      <c r="A66" s="10"/>
      <c r="B66" s="50" t="str">
        <f t="shared" si="5"/>
        <v/>
      </c>
      <c r="C66" s="51" t="str">
        <f t="shared" si="0"/>
        <v/>
      </c>
      <c r="D66" s="51" t="str">
        <f t="shared" si="1"/>
        <v/>
      </c>
      <c r="E66" s="51" t="str">
        <f t="shared" si="2"/>
        <v/>
      </c>
      <c r="F66" s="51" t="str">
        <f t="shared" si="3"/>
        <v/>
      </c>
      <c r="G66" s="52" t="str">
        <f t="shared" si="4"/>
        <v/>
      </c>
    </row>
    <row r="67" spans="1:7" x14ac:dyDescent="0.25">
      <c r="A67" s="10"/>
      <c r="B67" s="50" t="str">
        <f t="shared" si="5"/>
        <v/>
      </c>
      <c r="C67" s="51" t="str">
        <f t="shared" si="0"/>
        <v/>
      </c>
      <c r="D67" s="51" t="str">
        <f t="shared" si="1"/>
        <v/>
      </c>
      <c r="E67" s="51" t="str">
        <f t="shared" si="2"/>
        <v/>
      </c>
      <c r="F67" s="51" t="str">
        <f t="shared" si="3"/>
        <v/>
      </c>
      <c r="G67" s="52" t="str">
        <f t="shared" si="4"/>
        <v/>
      </c>
    </row>
    <row r="68" spans="1:7" x14ac:dyDescent="0.25">
      <c r="A68" s="10"/>
      <c r="B68" s="50" t="str">
        <f t="shared" si="5"/>
        <v/>
      </c>
      <c r="C68" s="51" t="str">
        <f t="shared" si="0"/>
        <v/>
      </c>
      <c r="D68" s="51" t="str">
        <f t="shared" si="1"/>
        <v/>
      </c>
      <c r="E68" s="51" t="str">
        <f t="shared" si="2"/>
        <v/>
      </c>
      <c r="F68" s="51" t="str">
        <f t="shared" si="3"/>
        <v/>
      </c>
      <c r="G68" s="52" t="str">
        <f t="shared" si="4"/>
        <v/>
      </c>
    </row>
    <row r="69" spans="1:7" x14ac:dyDescent="0.25">
      <c r="A69" s="10"/>
      <c r="B69" s="50" t="str">
        <f t="shared" si="5"/>
        <v/>
      </c>
      <c r="C69" s="51" t="str">
        <f t="shared" si="0"/>
        <v/>
      </c>
      <c r="D69" s="51" t="str">
        <f t="shared" si="1"/>
        <v/>
      </c>
      <c r="E69" s="51" t="str">
        <f t="shared" si="2"/>
        <v/>
      </c>
      <c r="F69" s="51" t="str">
        <f t="shared" si="3"/>
        <v/>
      </c>
      <c r="G69" s="52" t="str">
        <f t="shared" si="4"/>
        <v/>
      </c>
    </row>
    <row r="70" spans="1:7" x14ac:dyDescent="0.25">
      <c r="A70" s="10"/>
      <c r="B70" s="50" t="str">
        <f t="shared" si="5"/>
        <v/>
      </c>
      <c r="C70" s="51" t="str">
        <f t="shared" si="0"/>
        <v/>
      </c>
      <c r="D70" s="51" t="str">
        <f t="shared" si="1"/>
        <v/>
      </c>
      <c r="E70" s="51" t="str">
        <f t="shared" si="2"/>
        <v/>
      </c>
      <c r="F70" s="51" t="str">
        <f t="shared" si="3"/>
        <v/>
      </c>
      <c r="G70" s="52" t="str">
        <f t="shared" si="4"/>
        <v/>
      </c>
    </row>
    <row r="71" spans="1:7" x14ac:dyDescent="0.25">
      <c r="A71" s="10"/>
      <c r="B71" s="50" t="str">
        <f t="shared" si="5"/>
        <v/>
      </c>
      <c r="C71" s="51" t="str">
        <f t="shared" si="0"/>
        <v/>
      </c>
      <c r="D71" s="51" t="str">
        <f t="shared" si="1"/>
        <v/>
      </c>
      <c r="E71" s="51" t="str">
        <f t="shared" si="2"/>
        <v/>
      </c>
      <c r="F71" s="51" t="str">
        <f t="shared" si="3"/>
        <v/>
      </c>
      <c r="G71" s="52" t="str">
        <f t="shared" si="4"/>
        <v/>
      </c>
    </row>
    <row r="72" spans="1:7" x14ac:dyDescent="0.25">
      <c r="A72" s="10"/>
      <c r="B72" s="50" t="str">
        <f t="shared" si="5"/>
        <v/>
      </c>
      <c r="C72" s="51" t="str">
        <f t="shared" si="0"/>
        <v/>
      </c>
      <c r="D72" s="51" t="str">
        <f t="shared" si="1"/>
        <v/>
      </c>
      <c r="E72" s="51" t="str">
        <f t="shared" si="2"/>
        <v/>
      </c>
      <c r="F72" s="51" t="str">
        <f t="shared" si="3"/>
        <v/>
      </c>
      <c r="G72" s="52" t="str">
        <f t="shared" si="4"/>
        <v/>
      </c>
    </row>
    <row r="73" spans="1:7" x14ac:dyDescent="0.25">
      <c r="A73" s="10"/>
      <c r="B73" s="50" t="str">
        <f t="shared" si="5"/>
        <v/>
      </c>
      <c r="C73" s="51" t="str">
        <f t="shared" si="0"/>
        <v/>
      </c>
      <c r="D73" s="51" t="str">
        <f t="shared" si="1"/>
        <v/>
      </c>
      <c r="E73" s="51" t="str">
        <f t="shared" si="2"/>
        <v/>
      </c>
      <c r="F73" s="51" t="str">
        <f t="shared" si="3"/>
        <v/>
      </c>
      <c r="G73" s="52" t="str">
        <f t="shared" si="4"/>
        <v/>
      </c>
    </row>
    <row r="74" spans="1:7" x14ac:dyDescent="0.25">
      <c r="A74" s="10"/>
      <c r="B74" s="50" t="str">
        <f t="shared" si="5"/>
        <v/>
      </c>
      <c r="C74" s="51" t="str">
        <f t="shared" si="0"/>
        <v/>
      </c>
      <c r="D74" s="51" t="str">
        <f t="shared" si="1"/>
        <v/>
      </c>
      <c r="E74" s="51" t="str">
        <f t="shared" si="2"/>
        <v/>
      </c>
      <c r="F74" s="51" t="str">
        <f t="shared" si="3"/>
        <v/>
      </c>
      <c r="G74" s="52" t="str">
        <f t="shared" si="4"/>
        <v/>
      </c>
    </row>
    <row r="75" spans="1:7" x14ac:dyDescent="0.25">
      <c r="A75" s="10"/>
      <c r="B75" s="50" t="str">
        <f t="shared" si="5"/>
        <v/>
      </c>
      <c r="C75" s="51" t="str">
        <f t="shared" si="0"/>
        <v/>
      </c>
      <c r="D75" s="51" t="str">
        <f t="shared" si="1"/>
        <v/>
      </c>
      <c r="E75" s="51" t="str">
        <f t="shared" si="2"/>
        <v/>
      </c>
      <c r="F75" s="51" t="str">
        <f t="shared" si="3"/>
        <v/>
      </c>
      <c r="G75" s="52" t="str">
        <f t="shared" si="4"/>
        <v/>
      </c>
    </row>
    <row r="76" spans="1:7" x14ac:dyDescent="0.25">
      <c r="A76" s="10"/>
      <c r="B76" s="50" t="str">
        <f t="shared" si="5"/>
        <v/>
      </c>
      <c r="C76" s="51" t="str">
        <f t="shared" si="0"/>
        <v/>
      </c>
      <c r="D76" s="51" t="str">
        <f t="shared" si="1"/>
        <v/>
      </c>
      <c r="E76" s="51" t="str">
        <f t="shared" si="2"/>
        <v/>
      </c>
      <c r="F76" s="51" t="str">
        <f t="shared" si="3"/>
        <v/>
      </c>
      <c r="G76" s="52" t="str">
        <f t="shared" si="4"/>
        <v/>
      </c>
    </row>
    <row r="77" spans="1:7" x14ac:dyDescent="0.25">
      <c r="A77" s="10"/>
      <c r="B77" s="50" t="str">
        <f t="shared" si="5"/>
        <v/>
      </c>
      <c r="C77" s="51" t="str">
        <f t="shared" si="0"/>
        <v/>
      </c>
      <c r="D77" s="51" t="str">
        <f t="shared" si="1"/>
        <v/>
      </c>
      <c r="E77" s="51" t="str">
        <f t="shared" si="2"/>
        <v/>
      </c>
      <c r="F77" s="51" t="str">
        <f t="shared" si="3"/>
        <v/>
      </c>
      <c r="G77" s="52" t="str">
        <f t="shared" si="4"/>
        <v/>
      </c>
    </row>
    <row r="78" spans="1:7" x14ac:dyDescent="0.25">
      <c r="A78" s="10"/>
      <c r="B78" s="50" t="str">
        <f t="shared" si="5"/>
        <v/>
      </c>
      <c r="C78" s="51" t="str">
        <f t="shared" si="0"/>
        <v/>
      </c>
      <c r="D78" s="51" t="str">
        <f t="shared" si="1"/>
        <v/>
      </c>
      <c r="E78" s="51" t="str">
        <f t="shared" si="2"/>
        <v/>
      </c>
      <c r="F78" s="51" t="str">
        <f t="shared" si="3"/>
        <v/>
      </c>
      <c r="G78" s="52" t="str">
        <f t="shared" si="4"/>
        <v/>
      </c>
    </row>
    <row r="79" spans="1:7" x14ac:dyDescent="0.25">
      <c r="A79" s="10"/>
      <c r="B79" s="50" t="str">
        <f t="shared" si="5"/>
        <v/>
      </c>
      <c r="C79" s="51" t="str">
        <f t="shared" si="0"/>
        <v/>
      </c>
      <c r="D79" s="51" t="str">
        <f t="shared" si="1"/>
        <v/>
      </c>
      <c r="E79" s="51" t="str">
        <f t="shared" si="2"/>
        <v/>
      </c>
      <c r="F79" s="51" t="str">
        <f t="shared" si="3"/>
        <v/>
      </c>
      <c r="G79" s="52" t="str">
        <f t="shared" si="4"/>
        <v/>
      </c>
    </row>
    <row r="80" spans="1:7" x14ac:dyDescent="0.25">
      <c r="A80" s="10"/>
      <c r="B80" s="50" t="str">
        <f t="shared" si="5"/>
        <v/>
      </c>
      <c r="C80" s="51" t="str">
        <f t="shared" si="0"/>
        <v/>
      </c>
      <c r="D80" s="51" t="str">
        <f t="shared" si="1"/>
        <v/>
      </c>
      <c r="E80" s="51" t="str">
        <f t="shared" si="2"/>
        <v/>
      </c>
      <c r="F80" s="51" t="str">
        <f t="shared" si="3"/>
        <v/>
      </c>
      <c r="G80" s="52" t="str">
        <f t="shared" si="4"/>
        <v/>
      </c>
    </row>
    <row r="81" spans="1:7" x14ac:dyDescent="0.25">
      <c r="A81" s="10"/>
      <c r="B81" s="50" t="str">
        <f t="shared" si="5"/>
        <v/>
      </c>
      <c r="C81" s="51" t="str">
        <f t="shared" si="0"/>
        <v/>
      </c>
      <c r="D81" s="51" t="str">
        <f t="shared" si="1"/>
        <v/>
      </c>
      <c r="E81" s="51" t="str">
        <f t="shared" si="2"/>
        <v/>
      </c>
      <c r="F81" s="51" t="str">
        <f t="shared" si="3"/>
        <v/>
      </c>
      <c r="G81" s="52" t="str">
        <f t="shared" si="4"/>
        <v/>
      </c>
    </row>
    <row r="82" spans="1:7" x14ac:dyDescent="0.25">
      <c r="A82" s="10"/>
      <c r="B82" s="50" t="str">
        <f t="shared" si="5"/>
        <v/>
      </c>
      <c r="C82" s="51" t="str">
        <f t="shared" si="0"/>
        <v/>
      </c>
      <c r="D82" s="51" t="str">
        <f t="shared" si="1"/>
        <v/>
      </c>
      <c r="E82" s="51" t="str">
        <f t="shared" si="2"/>
        <v/>
      </c>
      <c r="F82" s="51" t="str">
        <f t="shared" si="3"/>
        <v/>
      </c>
      <c r="G82" s="52" t="str">
        <f t="shared" si="4"/>
        <v/>
      </c>
    </row>
    <row r="83" spans="1:7" x14ac:dyDescent="0.25">
      <c r="A83" s="10"/>
      <c r="B83" s="50" t="str">
        <f t="shared" si="5"/>
        <v/>
      </c>
      <c r="C83" s="51" t="str">
        <f t="shared" si="0"/>
        <v/>
      </c>
      <c r="D83" s="51" t="str">
        <f t="shared" si="1"/>
        <v/>
      </c>
      <c r="E83" s="51" t="str">
        <f t="shared" si="2"/>
        <v/>
      </c>
      <c r="F83" s="51" t="str">
        <f t="shared" si="3"/>
        <v/>
      </c>
      <c r="G83" s="52" t="str">
        <f t="shared" si="4"/>
        <v/>
      </c>
    </row>
    <row r="84" spans="1:7" x14ac:dyDescent="0.25">
      <c r="A84" s="10"/>
      <c r="B84" s="50" t="str">
        <f t="shared" si="5"/>
        <v/>
      </c>
      <c r="C84" s="51" t="str">
        <f t="shared" ref="C84:C147" si="6">IF(n="","",IF(B84&lt;=n,G83,""))</f>
        <v/>
      </c>
      <c r="D84" s="51" t="str">
        <f t="shared" ref="D84:D147" si="7">IF(n="","",IF(B84&lt;=n,IF(kar&gt;B83,0,C84*(_r+pz)),""))</f>
        <v/>
      </c>
      <c r="E84" s="51" t="str">
        <f t="shared" ref="E84:E147" si="8">IF(n="","",IF(B84&lt;=n,IF(kar&gt;B83,0,IF(kar_k&gt;B83,D84,An)),""))</f>
        <v/>
      </c>
      <c r="F84" s="51" t="str">
        <f t="shared" ref="F84:F147" si="9">IF(n="","",IF(B84&lt;=n,IF(kar_k&gt;B84-1,0,E84-D84),""))</f>
        <v/>
      </c>
      <c r="G84" s="52" t="str">
        <f t="shared" ref="G84:G147" si="10">IF(n="","",IF(B84&lt;=n,IF(kar&gt;(B84-1),(C84-F84)*(1+(_r+pz)),C84-F84),""))</f>
        <v/>
      </c>
    </row>
    <row r="85" spans="1:7" x14ac:dyDescent="0.25">
      <c r="A85" s="10"/>
      <c r="B85" s="50" t="str">
        <f t="shared" si="5"/>
        <v/>
      </c>
      <c r="C85" s="51" t="str">
        <f t="shared" si="6"/>
        <v/>
      </c>
      <c r="D85" s="51" t="str">
        <f t="shared" si="7"/>
        <v/>
      </c>
      <c r="E85" s="51" t="str">
        <f t="shared" si="8"/>
        <v/>
      </c>
      <c r="F85" s="51" t="str">
        <f t="shared" si="9"/>
        <v/>
      </c>
      <c r="G85" s="52" t="str">
        <f t="shared" si="10"/>
        <v/>
      </c>
    </row>
    <row r="86" spans="1:7" x14ac:dyDescent="0.25">
      <c r="A86" s="10"/>
      <c r="B86" s="50" t="str">
        <f t="shared" si="5"/>
        <v/>
      </c>
      <c r="C86" s="51" t="str">
        <f t="shared" si="6"/>
        <v/>
      </c>
      <c r="D86" s="51" t="str">
        <f t="shared" si="7"/>
        <v/>
      </c>
      <c r="E86" s="51" t="str">
        <f t="shared" si="8"/>
        <v/>
      </c>
      <c r="F86" s="51" t="str">
        <f t="shared" si="9"/>
        <v/>
      </c>
      <c r="G86" s="52" t="str">
        <f t="shared" si="10"/>
        <v/>
      </c>
    </row>
    <row r="87" spans="1:7" x14ac:dyDescent="0.25">
      <c r="A87" s="10"/>
      <c r="B87" s="50" t="str">
        <f t="shared" si="5"/>
        <v/>
      </c>
      <c r="C87" s="51" t="str">
        <f t="shared" si="6"/>
        <v/>
      </c>
      <c r="D87" s="51" t="str">
        <f t="shared" si="7"/>
        <v/>
      </c>
      <c r="E87" s="51" t="str">
        <f t="shared" si="8"/>
        <v/>
      </c>
      <c r="F87" s="51" t="str">
        <f t="shared" si="9"/>
        <v/>
      </c>
      <c r="G87" s="52" t="str">
        <f t="shared" si="10"/>
        <v/>
      </c>
    </row>
    <row r="88" spans="1:7" x14ac:dyDescent="0.25">
      <c r="A88" s="10"/>
      <c r="B88" s="50" t="str">
        <f t="shared" ref="B88:B151" si="11">IF(B87&lt;=n-1,B87+1,"")</f>
        <v/>
      </c>
      <c r="C88" s="51" t="str">
        <f t="shared" si="6"/>
        <v/>
      </c>
      <c r="D88" s="51" t="str">
        <f t="shared" si="7"/>
        <v/>
      </c>
      <c r="E88" s="51" t="str">
        <f t="shared" si="8"/>
        <v/>
      </c>
      <c r="F88" s="51" t="str">
        <f t="shared" si="9"/>
        <v/>
      </c>
      <c r="G88" s="52" t="str">
        <f t="shared" si="10"/>
        <v/>
      </c>
    </row>
    <row r="89" spans="1:7" x14ac:dyDescent="0.25">
      <c r="A89" s="10"/>
      <c r="B89" s="50" t="str">
        <f t="shared" si="11"/>
        <v/>
      </c>
      <c r="C89" s="51" t="str">
        <f t="shared" si="6"/>
        <v/>
      </c>
      <c r="D89" s="51" t="str">
        <f t="shared" si="7"/>
        <v/>
      </c>
      <c r="E89" s="51" t="str">
        <f t="shared" si="8"/>
        <v/>
      </c>
      <c r="F89" s="51" t="str">
        <f t="shared" si="9"/>
        <v/>
      </c>
      <c r="G89" s="52" t="str">
        <f t="shared" si="10"/>
        <v/>
      </c>
    </row>
    <row r="90" spans="1:7" x14ac:dyDescent="0.25">
      <c r="A90" s="10"/>
      <c r="B90" s="50" t="str">
        <f t="shared" si="11"/>
        <v/>
      </c>
      <c r="C90" s="51" t="str">
        <f t="shared" si="6"/>
        <v/>
      </c>
      <c r="D90" s="51" t="str">
        <f t="shared" si="7"/>
        <v/>
      </c>
      <c r="E90" s="51" t="str">
        <f t="shared" si="8"/>
        <v/>
      </c>
      <c r="F90" s="51" t="str">
        <f t="shared" si="9"/>
        <v/>
      </c>
      <c r="G90" s="52" t="str">
        <f t="shared" si="10"/>
        <v/>
      </c>
    </row>
    <row r="91" spans="1:7" x14ac:dyDescent="0.25">
      <c r="A91" s="10"/>
      <c r="B91" s="50" t="str">
        <f t="shared" si="11"/>
        <v/>
      </c>
      <c r="C91" s="51" t="str">
        <f t="shared" si="6"/>
        <v/>
      </c>
      <c r="D91" s="51" t="str">
        <f t="shared" si="7"/>
        <v/>
      </c>
      <c r="E91" s="51" t="str">
        <f t="shared" si="8"/>
        <v/>
      </c>
      <c r="F91" s="51" t="str">
        <f t="shared" si="9"/>
        <v/>
      </c>
      <c r="G91" s="52" t="str">
        <f t="shared" si="10"/>
        <v/>
      </c>
    </row>
    <row r="92" spans="1:7" x14ac:dyDescent="0.25">
      <c r="A92" s="10"/>
      <c r="B92" s="50" t="str">
        <f t="shared" si="11"/>
        <v/>
      </c>
      <c r="C92" s="51" t="str">
        <f t="shared" si="6"/>
        <v/>
      </c>
      <c r="D92" s="51" t="str">
        <f t="shared" si="7"/>
        <v/>
      </c>
      <c r="E92" s="51" t="str">
        <f t="shared" si="8"/>
        <v/>
      </c>
      <c r="F92" s="51" t="str">
        <f t="shared" si="9"/>
        <v/>
      </c>
      <c r="G92" s="52" t="str">
        <f t="shared" si="10"/>
        <v/>
      </c>
    </row>
    <row r="93" spans="1:7" x14ac:dyDescent="0.25">
      <c r="A93" s="10"/>
      <c r="B93" s="50" t="str">
        <f t="shared" si="11"/>
        <v/>
      </c>
      <c r="C93" s="51" t="str">
        <f t="shared" si="6"/>
        <v/>
      </c>
      <c r="D93" s="51" t="str">
        <f t="shared" si="7"/>
        <v/>
      </c>
      <c r="E93" s="51" t="str">
        <f t="shared" si="8"/>
        <v/>
      </c>
      <c r="F93" s="51" t="str">
        <f t="shared" si="9"/>
        <v/>
      </c>
      <c r="G93" s="52" t="str">
        <f t="shared" si="10"/>
        <v/>
      </c>
    </row>
    <row r="94" spans="1:7" x14ac:dyDescent="0.25">
      <c r="A94" s="10"/>
      <c r="B94" s="50" t="str">
        <f t="shared" si="11"/>
        <v/>
      </c>
      <c r="C94" s="51" t="str">
        <f t="shared" si="6"/>
        <v/>
      </c>
      <c r="D94" s="51" t="str">
        <f t="shared" si="7"/>
        <v/>
      </c>
      <c r="E94" s="51" t="str">
        <f t="shared" si="8"/>
        <v/>
      </c>
      <c r="F94" s="51" t="str">
        <f t="shared" si="9"/>
        <v/>
      </c>
      <c r="G94" s="52" t="str">
        <f t="shared" si="10"/>
        <v/>
      </c>
    </row>
    <row r="95" spans="1:7" x14ac:dyDescent="0.25">
      <c r="A95" s="10"/>
      <c r="B95" s="50" t="str">
        <f t="shared" si="11"/>
        <v/>
      </c>
      <c r="C95" s="51" t="str">
        <f t="shared" si="6"/>
        <v/>
      </c>
      <c r="D95" s="51" t="str">
        <f t="shared" si="7"/>
        <v/>
      </c>
      <c r="E95" s="51" t="str">
        <f t="shared" si="8"/>
        <v/>
      </c>
      <c r="F95" s="51" t="str">
        <f t="shared" si="9"/>
        <v/>
      </c>
      <c r="G95" s="52" t="str">
        <f t="shared" si="10"/>
        <v/>
      </c>
    </row>
    <row r="96" spans="1:7" x14ac:dyDescent="0.25">
      <c r="A96" s="10"/>
      <c r="B96" s="50" t="str">
        <f t="shared" si="11"/>
        <v/>
      </c>
      <c r="C96" s="51" t="str">
        <f t="shared" si="6"/>
        <v/>
      </c>
      <c r="D96" s="51" t="str">
        <f t="shared" si="7"/>
        <v/>
      </c>
      <c r="E96" s="51" t="str">
        <f t="shared" si="8"/>
        <v/>
      </c>
      <c r="F96" s="51" t="str">
        <f t="shared" si="9"/>
        <v/>
      </c>
      <c r="G96" s="52" t="str">
        <f t="shared" si="10"/>
        <v/>
      </c>
    </row>
    <row r="97" spans="1:7" x14ac:dyDescent="0.25">
      <c r="A97" s="10"/>
      <c r="B97" s="50" t="str">
        <f t="shared" si="11"/>
        <v/>
      </c>
      <c r="C97" s="51" t="str">
        <f t="shared" si="6"/>
        <v/>
      </c>
      <c r="D97" s="51" t="str">
        <f t="shared" si="7"/>
        <v/>
      </c>
      <c r="E97" s="51" t="str">
        <f t="shared" si="8"/>
        <v/>
      </c>
      <c r="F97" s="51" t="str">
        <f t="shared" si="9"/>
        <v/>
      </c>
      <c r="G97" s="52" t="str">
        <f t="shared" si="10"/>
        <v/>
      </c>
    </row>
    <row r="98" spans="1:7" x14ac:dyDescent="0.25">
      <c r="A98" s="10"/>
      <c r="B98" s="50" t="str">
        <f t="shared" si="11"/>
        <v/>
      </c>
      <c r="C98" s="51" t="str">
        <f t="shared" si="6"/>
        <v/>
      </c>
      <c r="D98" s="51" t="str">
        <f t="shared" si="7"/>
        <v/>
      </c>
      <c r="E98" s="51" t="str">
        <f t="shared" si="8"/>
        <v/>
      </c>
      <c r="F98" s="51" t="str">
        <f t="shared" si="9"/>
        <v/>
      </c>
      <c r="G98" s="52" t="str">
        <f t="shared" si="10"/>
        <v/>
      </c>
    </row>
    <row r="99" spans="1:7" x14ac:dyDescent="0.25">
      <c r="A99" s="10"/>
      <c r="B99" s="50" t="str">
        <f t="shared" si="11"/>
        <v/>
      </c>
      <c r="C99" s="51" t="str">
        <f t="shared" si="6"/>
        <v/>
      </c>
      <c r="D99" s="51" t="str">
        <f t="shared" si="7"/>
        <v/>
      </c>
      <c r="E99" s="51" t="str">
        <f t="shared" si="8"/>
        <v/>
      </c>
      <c r="F99" s="51" t="str">
        <f t="shared" si="9"/>
        <v/>
      </c>
      <c r="G99" s="52" t="str">
        <f t="shared" si="10"/>
        <v/>
      </c>
    </row>
    <row r="100" spans="1:7" x14ac:dyDescent="0.25">
      <c r="A100" s="10"/>
      <c r="B100" s="50" t="str">
        <f t="shared" si="11"/>
        <v/>
      </c>
      <c r="C100" s="51" t="str">
        <f t="shared" si="6"/>
        <v/>
      </c>
      <c r="D100" s="51" t="str">
        <f t="shared" si="7"/>
        <v/>
      </c>
      <c r="E100" s="51" t="str">
        <f t="shared" si="8"/>
        <v/>
      </c>
      <c r="F100" s="51" t="str">
        <f t="shared" si="9"/>
        <v/>
      </c>
      <c r="G100" s="52" t="str">
        <f t="shared" si="10"/>
        <v/>
      </c>
    </row>
    <row r="101" spans="1:7" x14ac:dyDescent="0.25">
      <c r="A101" s="10"/>
      <c r="B101" s="50" t="str">
        <f t="shared" si="11"/>
        <v/>
      </c>
      <c r="C101" s="51" t="str">
        <f t="shared" si="6"/>
        <v/>
      </c>
      <c r="D101" s="51" t="str">
        <f t="shared" si="7"/>
        <v/>
      </c>
      <c r="E101" s="51" t="str">
        <f t="shared" si="8"/>
        <v/>
      </c>
      <c r="F101" s="51" t="str">
        <f t="shared" si="9"/>
        <v/>
      </c>
      <c r="G101" s="52" t="str">
        <f t="shared" si="10"/>
        <v/>
      </c>
    </row>
    <row r="102" spans="1:7" x14ac:dyDescent="0.25">
      <c r="A102" s="10"/>
      <c r="B102" s="50" t="str">
        <f t="shared" si="11"/>
        <v/>
      </c>
      <c r="C102" s="51" t="str">
        <f t="shared" si="6"/>
        <v/>
      </c>
      <c r="D102" s="51" t="str">
        <f t="shared" si="7"/>
        <v/>
      </c>
      <c r="E102" s="51" t="str">
        <f t="shared" si="8"/>
        <v/>
      </c>
      <c r="F102" s="51" t="str">
        <f t="shared" si="9"/>
        <v/>
      </c>
      <c r="G102" s="52" t="str">
        <f t="shared" si="10"/>
        <v/>
      </c>
    </row>
    <row r="103" spans="1:7" x14ac:dyDescent="0.25">
      <c r="A103" s="10"/>
      <c r="B103" s="50" t="str">
        <f t="shared" si="11"/>
        <v/>
      </c>
      <c r="C103" s="51" t="str">
        <f t="shared" si="6"/>
        <v/>
      </c>
      <c r="D103" s="51" t="str">
        <f t="shared" si="7"/>
        <v/>
      </c>
      <c r="E103" s="51" t="str">
        <f t="shared" si="8"/>
        <v/>
      </c>
      <c r="F103" s="51" t="str">
        <f t="shared" si="9"/>
        <v/>
      </c>
      <c r="G103" s="52" t="str">
        <f t="shared" si="10"/>
        <v/>
      </c>
    </row>
    <row r="104" spans="1:7" x14ac:dyDescent="0.25">
      <c r="A104" s="10"/>
      <c r="B104" s="50" t="str">
        <f t="shared" si="11"/>
        <v/>
      </c>
      <c r="C104" s="51" t="str">
        <f t="shared" si="6"/>
        <v/>
      </c>
      <c r="D104" s="51" t="str">
        <f t="shared" si="7"/>
        <v/>
      </c>
      <c r="E104" s="51" t="str">
        <f t="shared" si="8"/>
        <v/>
      </c>
      <c r="F104" s="51" t="str">
        <f t="shared" si="9"/>
        <v/>
      </c>
      <c r="G104" s="52" t="str">
        <f t="shared" si="10"/>
        <v/>
      </c>
    </row>
    <row r="105" spans="1:7" x14ac:dyDescent="0.25">
      <c r="A105" s="10"/>
      <c r="B105" s="50" t="str">
        <f t="shared" si="11"/>
        <v/>
      </c>
      <c r="C105" s="51" t="str">
        <f t="shared" si="6"/>
        <v/>
      </c>
      <c r="D105" s="51" t="str">
        <f t="shared" si="7"/>
        <v/>
      </c>
      <c r="E105" s="51" t="str">
        <f t="shared" si="8"/>
        <v/>
      </c>
      <c r="F105" s="51" t="str">
        <f t="shared" si="9"/>
        <v/>
      </c>
      <c r="G105" s="52" t="str">
        <f t="shared" si="10"/>
        <v/>
      </c>
    </row>
    <row r="106" spans="1:7" x14ac:dyDescent="0.25">
      <c r="A106" s="10"/>
      <c r="B106" s="50" t="str">
        <f t="shared" si="11"/>
        <v/>
      </c>
      <c r="C106" s="51" t="str">
        <f t="shared" si="6"/>
        <v/>
      </c>
      <c r="D106" s="51" t="str">
        <f t="shared" si="7"/>
        <v/>
      </c>
      <c r="E106" s="51" t="str">
        <f t="shared" si="8"/>
        <v/>
      </c>
      <c r="F106" s="51" t="str">
        <f t="shared" si="9"/>
        <v/>
      </c>
      <c r="G106" s="52" t="str">
        <f t="shared" si="10"/>
        <v/>
      </c>
    </row>
    <row r="107" spans="1:7" x14ac:dyDescent="0.25">
      <c r="A107" s="10"/>
      <c r="B107" s="50" t="str">
        <f t="shared" si="11"/>
        <v/>
      </c>
      <c r="C107" s="51" t="str">
        <f t="shared" si="6"/>
        <v/>
      </c>
      <c r="D107" s="51" t="str">
        <f t="shared" si="7"/>
        <v/>
      </c>
      <c r="E107" s="51" t="str">
        <f t="shared" si="8"/>
        <v/>
      </c>
      <c r="F107" s="51" t="str">
        <f t="shared" si="9"/>
        <v/>
      </c>
      <c r="G107" s="52" t="str">
        <f t="shared" si="10"/>
        <v/>
      </c>
    </row>
    <row r="108" spans="1:7" x14ac:dyDescent="0.25">
      <c r="A108" s="10"/>
      <c r="B108" s="50" t="str">
        <f t="shared" si="11"/>
        <v/>
      </c>
      <c r="C108" s="51" t="str">
        <f t="shared" si="6"/>
        <v/>
      </c>
      <c r="D108" s="51" t="str">
        <f t="shared" si="7"/>
        <v/>
      </c>
      <c r="E108" s="51" t="str">
        <f t="shared" si="8"/>
        <v/>
      </c>
      <c r="F108" s="51" t="str">
        <f t="shared" si="9"/>
        <v/>
      </c>
      <c r="G108" s="52" t="str">
        <f t="shared" si="10"/>
        <v/>
      </c>
    </row>
    <row r="109" spans="1:7" x14ac:dyDescent="0.25">
      <c r="A109" s="10"/>
      <c r="B109" s="50" t="str">
        <f t="shared" si="11"/>
        <v/>
      </c>
      <c r="C109" s="51" t="str">
        <f t="shared" si="6"/>
        <v/>
      </c>
      <c r="D109" s="51" t="str">
        <f t="shared" si="7"/>
        <v/>
      </c>
      <c r="E109" s="51" t="str">
        <f t="shared" si="8"/>
        <v/>
      </c>
      <c r="F109" s="51" t="str">
        <f t="shared" si="9"/>
        <v/>
      </c>
      <c r="G109" s="52" t="str">
        <f t="shared" si="10"/>
        <v/>
      </c>
    </row>
    <row r="110" spans="1:7" x14ac:dyDescent="0.25">
      <c r="A110" s="10"/>
      <c r="B110" s="50" t="str">
        <f t="shared" si="11"/>
        <v/>
      </c>
      <c r="C110" s="51" t="str">
        <f t="shared" si="6"/>
        <v/>
      </c>
      <c r="D110" s="51" t="str">
        <f t="shared" si="7"/>
        <v/>
      </c>
      <c r="E110" s="51" t="str">
        <f t="shared" si="8"/>
        <v/>
      </c>
      <c r="F110" s="51" t="str">
        <f t="shared" si="9"/>
        <v/>
      </c>
      <c r="G110" s="52" t="str">
        <f t="shared" si="10"/>
        <v/>
      </c>
    </row>
    <row r="111" spans="1:7" x14ac:dyDescent="0.25">
      <c r="A111" s="10"/>
      <c r="B111" s="50" t="str">
        <f t="shared" si="11"/>
        <v/>
      </c>
      <c r="C111" s="51" t="str">
        <f t="shared" si="6"/>
        <v/>
      </c>
      <c r="D111" s="51" t="str">
        <f t="shared" si="7"/>
        <v/>
      </c>
      <c r="E111" s="51" t="str">
        <f t="shared" si="8"/>
        <v/>
      </c>
      <c r="F111" s="51" t="str">
        <f t="shared" si="9"/>
        <v/>
      </c>
      <c r="G111" s="52" t="str">
        <f t="shared" si="10"/>
        <v/>
      </c>
    </row>
    <row r="112" spans="1:7" x14ac:dyDescent="0.25">
      <c r="A112" s="10"/>
      <c r="B112" s="50" t="str">
        <f t="shared" si="11"/>
        <v/>
      </c>
      <c r="C112" s="51" t="str">
        <f t="shared" si="6"/>
        <v/>
      </c>
      <c r="D112" s="51" t="str">
        <f t="shared" si="7"/>
        <v/>
      </c>
      <c r="E112" s="51" t="str">
        <f t="shared" si="8"/>
        <v/>
      </c>
      <c r="F112" s="51" t="str">
        <f t="shared" si="9"/>
        <v/>
      </c>
      <c r="G112" s="52" t="str">
        <f t="shared" si="10"/>
        <v/>
      </c>
    </row>
    <row r="113" spans="1:7" x14ac:dyDescent="0.25">
      <c r="A113" s="10"/>
      <c r="B113" s="50" t="str">
        <f t="shared" si="11"/>
        <v/>
      </c>
      <c r="C113" s="51" t="str">
        <f t="shared" si="6"/>
        <v/>
      </c>
      <c r="D113" s="51" t="str">
        <f t="shared" si="7"/>
        <v/>
      </c>
      <c r="E113" s="51" t="str">
        <f t="shared" si="8"/>
        <v/>
      </c>
      <c r="F113" s="51" t="str">
        <f t="shared" si="9"/>
        <v/>
      </c>
      <c r="G113" s="52" t="str">
        <f t="shared" si="10"/>
        <v/>
      </c>
    </row>
    <row r="114" spans="1:7" x14ac:dyDescent="0.25">
      <c r="A114" s="10"/>
      <c r="B114" s="50" t="str">
        <f t="shared" si="11"/>
        <v/>
      </c>
      <c r="C114" s="51" t="str">
        <f t="shared" si="6"/>
        <v/>
      </c>
      <c r="D114" s="51" t="str">
        <f t="shared" si="7"/>
        <v/>
      </c>
      <c r="E114" s="51" t="str">
        <f t="shared" si="8"/>
        <v/>
      </c>
      <c r="F114" s="51" t="str">
        <f t="shared" si="9"/>
        <v/>
      </c>
      <c r="G114" s="52" t="str">
        <f t="shared" si="10"/>
        <v/>
      </c>
    </row>
    <row r="115" spans="1:7" x14ac:dyDescent="0.25">
      <c r="A115" s="10"/>
      <c r="B115" s="50" t="str">
        <f t="shared" si="11"/>
        <v/>
      </c>
      <c r="C115" s="51" t="str">
        <f t="shared" si="6"/>
        <v/>
      </c>
      <c r="D115" s="51" t="str">
        <f t="shared" si="7"/>
        <v/>
      </c>
      <c r="E115" s="51" t="str">
        <f t="shared" si="8"/>
        <v/>
      </c>
      <c r="F115" s="51" t="str">
        <f t="shared" si="9"/>
        <v/>
      </c>
      <c r="G115" s="52" t="str">
        <f t="shared" si="10"/>
        <v/>
      </c>
    </row>
    <row r="116" spans="1:7" x14ac:dyDescent="0.25">
      <c r="A116" s="10"/>
      <c r="B116" s="50" t="str">
        <f t="shared" si="11"/>
        <v/>
      </c>
      <c r="C116" s="51" t="str">
        <f t="shared" si="6"/>
        <v/>
      </c>
      <c r="D116" s="51" t="str">
        <f t="shared" si="7"/>
        <v/>
      </c>
      <c r="E116" s="51" t="str">
        <f t="shared" si="8"/>
        <v/>
      </c>
      <c r="F116" s="51" t="str">
        <f t="shared" si="9"/>
        <v/>
      </c>
      <c r="G116" s="52" t="str">
        <f t="shared" si="10"/>
        <v/>
      </c>
    </row>
    <row r="117" spans="1:7" x14ac:dyDescent="0.25">
      <c r="A117" s="10"/>
      <c r="B117" s="50" t="str">
        <f t="shared" si="11"/>
        <v/>
      </c>
      <c r="C117" s="51" t="str">
        <f t="shared" si="6"/>
        <v/>
      </c>
      <c r="D117" s="51" t="str">
        <f t="shared" si="7"/>
        <v/>
      </c>
      <c r="E117" s="51" t="str">
        <f t="shared" si="8"/>
        <v/>
      </c>
      <c r="F117" s="51" t="str">
        <f t="shared" si="9"/>
        <v/>
      </c>
      <c r="G117" s="52" t="str">
        <f t="shared" si="10"/>
        <v/>
      </c>
    </row>
    <row r="118" spans="1:7" x14ac:dyDescent="0.25">
      <c r="A118" s="10"/>
      <c r="B118" s="50" t="str">
        <f t="shared" si="11"/>
        <v/>
      </c>
      <c r="C118" s="51" t="str">
        <f t="shared" si="6"/>
        <v/>
      </c>
      <c r="D118" s="51" t="str">
        <f t="shared" si="7"/>
        <v/>
      </c>
      <c r="E118" s="51" t="str">
        <f t="shared" si="8"/>
        <v/>
      </c>
      <c r="F118" s="51" t="str">
        <f t="shared" si="9"/>
        <v/>
      </c>
      <c r="G118" s="52" t="str">
        <f t="shared" si="10"/>
        <v/>
      </c>
    </row>
    <row r="119" spans="1:7" x14ac:dyDescent="0.25">
      <c r="A119" s="10"/>
      <c r="B119" s="50" t="str">
        <f t="shared" si="11"/>
        <v/>
      </c>
      <c r="C119" s="51" t="str">
        <f t="shared" si="6"/>
        <v/>
      </c>
      <c r="D119" s="51" t="str">
        <f t="shared" si="7"/>
        <v/>
      </c>
      <c r="E119" s="51" t="str">
        <f t="shared" si="8"/>
        <v/>
      </c>
      <c r="F119" s="51" t="str">
        <f t="shared" si="9"/>
        <v/>
      </c>
      <c r="G119" s="52" t="str">
        <f t="shared" si="10"/>
        <v/>
      </c>
    </row>
    <row r="120" spans="1:7" x14ac:dyDescent="0.25">
      <c r="A120" s="10"/>
      <c r="B120" s="50" t="str">
        <f t="shared" si="11"/>
        <v/>
      </c>
      <c r="C120" s="51" t="str">
        <f t="shared" si="6"/>
        <v/>
      </c>
      <c r="D120" s="51" t="str">
        <f t="shared" si="7"/>
        <v/>
      </c>
      <c r="E120" s="51" t="str">
        <f t="shared" si="8"/>
        <v/>
      </c>
      <c r="F120" s="51" t="str">
        <f t="shared" si="9"/>
        <v/>
      </c>
      <c r="G120" s="52" t="str">
        <f t="shared" si="10"/>
        <v/>
      </c>
    </row>
    <row r="121" spans="1:7" x14ac:dyDescent="0.25">
      <c r="A121" s="10"/>
      <c r="B121" s="50" t="str">
        <f t="shared" si="11"/>
        <v/>
      </c>
      <c r="C121" s="51" t="str">
        <f t="shared" si="6"/>
        <v/>
      </c>
      <c r="D121" s="51" t="str">
        <f t="shared" si="7"/>
        <v/>
      </c>
      <c r="E121" s="51" t="str">
        <f t="shared" si="8"/>
        <v/>
      </c>
      <c r="F121" s="51" t="str">
        <f t="shared" si="9"/>
        <v/>
      </c>
      <c r="G121" s="52" t="str">
        <f t="shared" si="10"/>
        <v/>
      </c>
    </row>
    <row r="122" spans="1:7" x14ac:dyDescent="0.25">
      <c r="A122" s="10"/>
      <c r="B122" s="50" t="str">
        <f t="shared" si="11"/>
        <v/>
      </c>
      <c r="C122" s="51" t="str">
        <f t="shared" si="6"/>
        <v/>
      </c>
      <c r="D122" s="51" t="str">
        <f t="shared" si="7"/>
        <v/>
      </c>
      <c r="E122" s="51" t="str">
        <f t="shared" si="8"/>
        <v/>
      </c>
      <c r="F122" s="51" t="str">
        <f t="shared" si="9"/>
        <v/>
      </c>
      <c r="G122" s="52" t="str">
        <f t="shared" si="10"/>
        <v/>
      </c>
    </row>
    <row r="123" spans="1:7" x14ac:dyDescent="0.25">
      <c r="A123" s="10"/>
      <c r="B123" s="50" t="str">
        <f t="shared" si="11"/>
        <v/>
      </c>
      <c r="C123" s="51" t="str">
        <f t="shared" si="6"/>
        <v/>
      </c>
      <c r="D123" s="51" t="str">
        <f t="shared" si="7"/>
        <v/>
      </c>
      <c r="E123" s="51" t="str">
        <f t="shared" si="8"/>
        <v/>
      </c>
      <c r="F123" s="51" t="str">
        <f t="shared" si="9"/>
        <v/>
      </c>
      <c r="G123" s="52" t="str">
        <f t="shared" si="10"/>
        <v/>
      </c>
    </row>
    <row r="124" spans="1:7" x14ac:dyDescent="0.25">
      <c r="A124" s="10"/>
      <c r="B124" s="50" t="str">
        <f t="shared" si="11"/>
        <v/>
      </c>
      <c r="C124" s="51" t="str">
        <f t="shared" si="6"/>
        <v/>
      </c>
      <c r="D124" s="51" t="str">
        <f t="shared" si="7"/>
        <v/>
      </c>
      <c r="E124" s="51" t="str">
        <f t="shared" si="8"/>
        <v/>
      </c>
      <c r="F124" s="51" t="str">
        <f t="shared" si="9"/>
        <v/>
      </c>
      <c r="G124" s="52" t="str">
        <f t="shared" si="10"/>
        <v/>
      </c>
    </row>
    <row r="125" spans="1:7" x14ac:dyDescent="0.25">
      <c r="A125" s="10"/>
      <c r="B125" s="50" t="str">
        <f t="shared" si="11"/>
        <v/>
      </c>
      <c r="C125" s="51" t="str">
        <f t="shared" si="6"/>
        <v/>
      </c>
      <c r="D125" s="51" t="str">
        <f t="shared" si="7"/>
        <v/>
      </c>
      <c r="E125" s="51" t="str">
        <f t="shared" si="8"/>
        <v/>
      </c>
      <c r="F125" s="51" t="str">
        <f t="shared" si="9"/>
        <v/>
      </c>
      <c r="G125" s="52" t="str">
        <f t="shared" si="10"/>
        <v/>
      </c>
    </row>
    <row r="126" spans="1:7" x14ac:dyDescent="0.25">
      <c r="A126" s="10"/>
      <c r="B126" s="50" t="str">
        <f t="shared" si="11"/>
        <v/>
      </c>
      <c r="C126" s="51" t="str">
        <f t="shared" si="6"/>
        <v/>
      </c>
      <c r="D126" s="51" t="str">
        <f t="shared" si="7"/>
        <v/>
      </c>
      <c r="E126" s="51" t="str">
        <f t="shared" si="8"/>
        <v/>
      </c>
      <c r="F126" s="51" t="str">
        <f t="shared" si="9"/>
        <v/>
      </c>
      <c r="G126" s="52" t="str">
        <f t="shared" si="10"/>
        <v/>
      </c>
    </row>
    <row r="127" spans="1:7" x14ac:dyDescent="0.25">
      <c r="A127" s="10"/>
      <c r="B127" s="50" t="str">
        <f t="shared" si="11"/>
        <v/>
      </c>
      <c r="C127" s="51" t="str">
        <f t="shared" si="6"/>
        <v/>
      </c>
      <c r="D127" s="51" t="str">
        <f t="shared" si="7"/>
        <v/>
      </c>
      <c r="E127" s="51" t="str">
        <f t="shared" si="8"/>
        <v/>
      </c>
      <c r="F127" s="51" t="str">
        <f t="shared" si="9"/>
        <v/>
      </c>
      <c r="G127" s="52" t="str">
        <f t="shared" si="10"/>
        <v/>
      </c>
    </row>
    <row r="128" spans="1:7" x14ac:dyDescent="0.25">
      <c r="A128" s="10"/>
      <c r="B128" s="50" t="str">
        <f t="shared" si="11"/>
        <v/>
      </c>
      <c r="C128" s="51" t="str">
        <f t="shared" si="6"/>
        <v/>
      </c>
      <c r="D128" s="51" t="str">
        <f t="shared" si="7"/>
        <v/>
      </c>
      <c r="E128" s="51" t="str">
        <f t="shared" si="8"/>
        <v/>
      </c>
      <c r="F128" s="51" t="str">
        <f t="shared" si="9"/>
        <v/>
      </c>
      <c r="G128" s="52" t="str">
        <f t="shared" si="10"/>
        <v/>
      </c>
    </row>
    <row r="129" spans="1:7" x14ac:dyDescent="0.25">
      <c r="A129" s="10"/>
      <c r="B129" s="50" t="str">
        <f t="shared" si="11"/>
        <v/>
      </c>
      <c r="C129" s="51" t="str">
        <f t="shared" si="6"/>
        <v/>
      </c>
      <c r="D129" s="51" t="str">
        <f t="shared" si="7"/>
        <v/>
      </c>
      <c r="E129" s="51" t="str">
        <f t="shared" si="8"/>
        <v/>
      </c>
      <c r="F129" s="51" t="str">
        <f t="shared" si="9"/>
        <v/>
      </c>
      <c r="G129" s="52" t="str">
        <f t="shared" si="10"/>
        <v/>
      </c>
    </row>
    <row r="130" spans="1:7" x14ac:dyDescent="0.25">
      <c r="A130" s="10"/>
      <c r="B130" s="50" t="str">
        <f t="shared" si="11"/>
        <v/>
      </c>
      <c r="C130" s="51" t="str">
        <f t="shared" si="6"/>
        <v/>
      </c>
      <c r="D130" s="51" t="str">
        <f t="shared" si="7"/>
        <v/>
      </c>
      <c r="E130" s="51" t="str">
        <f t="shared" si="8"/>
        <v/>
      </c>
      <c r="F130" s="51" t="str">
        <f t="shared" si="9"/>
        <v/>
      </c>
      <c r="G130" s="52" t="str">
        <f t="shared" si="10"/>
        <v/>
      </c>
    </row>
    <row r="131" spans="1:7" x14ac:dyDescent="0.25">
      <c r="A131" s="10"/>
      <c r="B131" s="50" t="str">
        <f t="shared" si="11"/>
        <v/>
      </c>
      <c r="C131" s="51" t="str">
        <f t="shared" si="6"/>
        <v/>
      </c>
      <c r="D131" s="51" t="str">
        <f t="shared" si="7"/>
        <v/>
      </c>
      <c r="E131" s="51" t="str">
        <f t="shared" si="8"/>
        <v/>
      </c>
      <c r="F131" s="51" t="str">
        <f t="shared" si="9"/>
        <v/>
      </c>
      <c r="G131" s="52" t="str">
        <f t="shared" si="10"/>
        <v/>
      </c>
    </row>
    <row r="132" spans="1:7" x14ac:dyDescent="0.25">
      <c r="A132" s="10"/>
      <c r="B132" s="50" t="str">
        <f t="shared" si="11"/>
        <v/>
      </c>
      <c r="C132" s="51" t="str">
        <f t="shared" si="6"/>
        <v/>
      </c>
      <c r="D132" s="51" t="str">
        <f t="shared" si="7"/>
        <v/>
      </c>
      <c r="E132" s="51" t="str">
        <f t="shared" si="8"/>
        <v/>
      </c>
      <c r="F132" s="51" t="str">
        <f t="shared" si="9"/>
        <v/>
      </c>
      <c r="G132" s="52" t="str">
        <f t="shared" si="10"/>
        <v/>
      </c>
    </row>
    <row r="133" spans="1:7" x14ac:dyDescent="0.25">
      <c r="A133" s="10"/>
      <c r="B133" s="50" t="str">
        <f t="shared" si="11"/>
        <v/>
      </c>
      <c r="C133" s="51" t="str">
        <f t="shared" si="6"/>
        <v/>
      </c>
      <c r="D133" s="51" t="str">
        <f t="shared" si="7"/>
        <v/>
      </c>
      <c r="E133" s="51" t="str">
        <f t="shared" si="8"/>
        <v/>
      </c>
      <c r="F133" s="51" t="str">
        <f t="shared" si="9"/>
        <v/>
      </c>
      <c r="G133" s="52" t="str">
        <f t="shared" si="10"/>
        <v/>
      </c>
    </row>
    <row r="134" spans="1:7" x14ac:dyDescent="0.25">
      <c r="A134" s="10"/>
      <c r="B134" s="50" t="str">
        <f t="shared" si="11"/>
        <v/>
      </c>
      <c r="C134" s="51" t="str">
        <f t="shared" si="6"/>
        <v/>
      </c>
      <c r="D134" s="51" t="str">
        <f t="shared" si="7"/>
        <v/>
      </c>
      <c r="E134" s="51" t="str">
        <f t="shared" si="8"/>
        <v/>
      </c>
      <c r="F134" s="51" t="str">
        <f t="shared" si="9"/>
        <v/>
      </c>
      <c r="G134" s="52" t="str">
        <f t="shared" si="10"/>
        <v/>
      </c>
    </row>
    <row r="135" spans="1:7" x14ac:dyDescent="0.25">
      <c r="A135" s="10"/>
      <c r="B135" s="50" t="str">
        <f t="shared" si="11"/>
        <v/>
      </c>
      <c r="C135" s="51" t="str">
        <f t="shared" si="6"/>
        <v/>
      </c>
      <c r="D135" s="51" t="str">
        <f t="shared" si="7"/>
        <v/>
      </c>
      <c r="E135" s="51" t="str">
        <f t="shared" si="8"/>
        <v/>
      </c>
      <c r="F135" s="51" t="str">
        <f t="shared" si="9"/>
        <v/>
      </c>
      <c r="G135" s="52" t="str">
        <f t="shared" si="10"/>
        <v/>
      </c>
    </row>
    <row r="136" spans="1:7" x14ac:dyDescent="0.25">
      <c r="A136" s="10"/>
      <c r="B136" s="50" t="str">
        <f t="shared" si="11"/>
        <v/>
      </c>
      <c r="C136" s="51" t="str">
        <f t="shared" si="6"/>
        <v/>
      </c>
      <c r="D136" s="51" t="str">
        <f t="shared" si="7"/>
        <v/>
      </c>
      <c r="E136" s="51" t="str">
        <f t="shared" si="8"/>
        <v/>
      </c>
      <c r="F136" s="51" t="str">
        <f t="shared" si="9"/>
        <v/>
      </c>
      <c r="G136" s="52" t="str">
        <f t="shared" si="10"/>
        <v/>
      </c>
    </row>
    <row r="137" spans="1:7" x14ac:dyDescent="0.25">
      <c r="A137" s="10"/>
      <c r="B137" s="50" t="str">
        <f t="shared" si="11"/>
        <v/>
      </c>
      <c r="C137" s="51" t="str">
        <f t="shared" si="6"/>
        <v/>
      </c>
      <c r="D137" s="51" t="str">
        <f t="shared" si="7"/>
        <v/>
      </c>
      <c r="E137" s="51" t="str">
        <f t="shared" si="8"/>
        <v/>
      </c>
      <c r="F137" s="51" t="str">
        <f t="shared" si="9"/>
        <v/>
      </c>
      <c r="G137" s="52" t="str">
        <f t="shared" si="10"/>
        <v/>
      </c>
    </row>
    <row r="138" spans="1:7" x14ac:dyDescent="0.25">
      <c r="A138" s="10"/>
      <c r="B138" s="50" t="str">
        <f t="shared" si="11"/>
        <v/>
      </c>
      <c r="C138" s="51" t="str">
        <f t="shared" si="6"/>
        <v/>
      </c>
      <c r="D138" s="51" t="str">
        <f t="shared" si="7"/>
        <v/>
      </c>
      <c r="E138" s="51" t="str">
        <f t="shared" si="8"/>
        <v/>
      </c>
      <c r="F138" s="51" t="str">
        <f t="shared" si="9"/>
        <v/>
      </c>
      <c r="G138" s="52" t="str">
        <f t="shared" si="10"/>
        <v/>
      </c>
    </row>
    <row r="139" spans="1:7" x14ac:dyDescent="0.25">
      <c r="A139" s="10"/>
      <c r="B139" s="50" t="str">
        <f t="shared" si="11"/>
        <v/>
      </c>
      <c r="C139" s="51" t="str">
        <f t="shared" si="6"/>
        <v/>
      </c>
      <c r="D139" s="51" t="str">
        <f t="shared" si="7"/>
        <v/>
      </c>
      <c r="E139" s="51" t="str">
        <f t="shared" si="8"/>
        <v/>
      </c>
      <c r="F139" s="51" t="str">
        <f t="shared" si="9"/>
        <v/>
      </c>
      <c r="G139" s="52" t="str">
        <f t="shared" si="10"/>
        <v/>
      </c>
    </row>
    <row r="140" spans="1:7" x14ac:dyDescent="0.25">
      <c r="A140" s="10"/>
      <c r="B140" s="50" t="str">
        <f t="shared" si="11"/>
        <v/>
      </c>
      <c r="C140" s="51" t="str">
        <f t="shared" si="6"/>
        <v/>
      </c>
      <c r="D140" s="51" t="str">
        <f t="shared" si="7"/>
        <v/>
      </c>
      <c r="E140" s="51" t="str">
        <f t="shared" si="8"/>
        <v/>
      </c>
      <c r="F140" s="51" t="str">
        <f t="shared" si="9"/>
        <v/>
      </c>
      <c r="G140" s="52" t="str">
        <f t="shared" si="10"/>
        <v/>
      </c>
    </row>
    <row r="141" spans="1:7" x14ac:dyDescent="0.25">
      <c r="A141" s="10"/>
      <c r="B141" s="50" t="str">
        <f t="shared" si="11"/>
        <v/>
      </c>
      <c r="C141" s="51" t="str">
        <f t="shared" si="6"/>
        <v/>
      </c>
      <c r="D141" s="51" t="str">
        <f t="shared" si="7"/>
        <v/>
      </c>
      <c r="E141" s="51" t="str">
        <f t="shared" si="8"/>
        <v/>
      </c>
      <c r="F141" s="51" t="str">
        <f t="shared" si="9"/>
        <v/>
      </c>
      <c r="G141" s="52" t="str">
        <f t="shared" si="10"/>
        <v/>
      </c>
    </row>
    <row r="142" spans="1:7" x14ac:dyDescent="0.25">
      <c r="A142" s="10"/>
      <c r="B142" s="50" t="str">
        <f t="shared" si="11"/>
        <v/>
      </c>
      <c r="C142" s="51" t="str">
        <f t="shared" si="6"/>
        <v/>
      </c>
      <c r="D142" s="51" t="str">
        <f t="shared" si="7"/>
        <v/>
      </c>
      <c r="E142" s="51" t="str">
        <f t="shared" si="8"/>
        <v/>
      </c>
      <c r="F142" s="51" t="str">
        <f t="shared" si="9"/>
        <v/>
      </c>
      <c r="G142" s="52" t="str">
        <f t="shared" si="10"/>
        <v/>
      </c>
    </row>
    <row r="143" spans="1:7" x14ac:dyDescent="0.25">
      <c r="A143" s="10"/>
      <c r="B143" s="50" t="str">
        <f t="shared" si="11"/>
        <v/>
      </c>
      <c r="C143" s="51" t="str">
        <f t="shared" si="6"/>
        <v/>
      </c>
      <c r="D143" s="51" t="str">
        <f t="shared" si="7"/>
        <v/>
      </c>
      <c r="E143" s="51" t="str">
        <f t="shared" si="8"/>
        <v/>
      </c>
      <c r="F143" s="51" t="str">
        <f t="shared" si="9"/>
        <v/>
      </c>
      <c r="G143" s="52" t="str">
        <f t="shared" si="10"/>
        <v/>
      </c>
    </row>
    <row r="144" spans="1:7" x14ac:dyDescent="0.25">
      <c r="A144" s="10"/>
      <c r="B144" s="50" t="str">
        <f t="shared" si="11"/>
        <v/>
      </c>
      <c r="C144" s="51" t="str">
        <f t="shared" si="6"/>
        <v/>
      </c>
      <c r="D144" s="51" t="str">
        <f t="shared" si="7"/>
        <v/>
      </c>
      <c r="E144" s="51" t="str">
        <f t="shared" si="8"/>
        <v/>
      </c>
      <c r="F144" s="51" t="str">
        <f t="shared" si="9"/>
        <v/>
      </c>
      <c r="G144" s="52" t="str">
        <f t="shared" si="10"/>
        <v/>
      </c>
    </row>
    <row r="145" spans="1:7" x14ac:dyDescent="0.25">
      <c r="A145" s="10"/>
      <c r="B145" s="50" t="str">
        <f t="shared" si="11"/>
        <v/>
      </c>
      <c r="C145" s="51" t="str">
        <f t="shared" si="6"/>
        <v/>
      </c>
      <c r="D145" s="51" t="str">
        <f t="shared" si="7"/>
        <v/>
      </c>
      <c r="E145" s="51" t="str">
        <f t="shared" si="8"/>
        <v/>
      </c>
      <c r="F145" s="51" t="str">
        <f t="shared" si="9"/>
        <v/>
      </c>
      <c r="G145" s="52" t="str">
        <f t="shared" si="10"/>
        <v/>
      </c>
    </row>
    <row r="146" spans="1:7" x14ac:dyDescent="0.25">
      <c r="A146" s="10"/>
      <c r="B146" s="50" t="str">
        <f t="shared" si="11"/>
        <v/>
      </c>
      <c r="C146" s="51" t="str">
        <f t="shared" si="6"/>
        <v/>
      </c>
      <c r="D146" s="51" t="str">
        <f t="shared" si="7"/>
        <v/>
      </c>
      <c r="E146" s="51" t="str">
        <f t="shared" si="8"/>
        <v/>
      </c>
      <c r="F146" s="51" t="str">
        <f t="shared" si="9"/>
        <v/>
      </c>
      <c r="G146" s="52" t="str">
        <f t="shared" si="10"/>
        <v/>
      </c>
    </row>
    <row r="147" spans="1:7" x14ac:dyDescent="0.25">
      <c r="A147" s="10"/>
      <c r="B147" s="50" t="str">
        <f t="shared" si="11"/>
        <v/>
      </c>
      <c r="C147" s="51" t="str">
        <f t="shared" si="6"/>
        <v/>
      </c>
      <c r="D147" s="51" t="str">
        <f t="shared" si="7"/>
        <v/>
      </c>
      <c r="E147" s="51" t="str">
        <f t="shared" si="8"/>
        <v/>
      </c>
      <c r="F147" s="51" t="str">
        <f t="shared" si="9"/>
        <v/>
      </c>
      <c r="G147" s="52" t="str">
        <f t="shared" si="10"/>
        <v/>
      </c>
    </row>
    <row r="148" spans="1:7" x14ac:dyDescent="0.25">
      <c r="A148" s="10"/>
      <c r="B148" s="50" t="str">
        <f t="shared" si="11"/>
        <v/>
      </c>
      <c r="C148" s="51" t="str">
        <f t="shared" ref="C148:C178" si="12">IF(n="","",IF(B148&lt;=n,G147,""))</f>
        <v/>
      </c>
      <c r="D148" s="51" t="str">
        <f t="shared" ref="D148:D178" si="13">IF(n="","",IF(B148&lt;=n,IF(kar&gt;B147,0,C148*(_r+pz)),""))</f>
        <v/>
      </c>
      <c r="E148" s="51" t="str">
        <f t="shared" ref="E148:E178" si="14">IF(n="","",IF(B148&lt;=n,IF(kar&gt;B147,0,IF(kar_k&gt;B147,D148,An)),""))</f>
        <v/>
      </c>
      <c r="F148" s="51" t="str">
        <f t="shared" ref="F148:F178" si="15">IF(n="","",IF(B148&lt;=n,IF(kar_k&gt;B148-1,0,E148-D148),""))</f>
        <v/>
      </c>
      <c r="G148" s="52" t="str">
        <f t="shared" ref="G148:G178" si="16">IF(n="","",IF(B148&lt;=n,IF(kar&gt;(B148-1),(C148-F148)*(1+(_r+pz)),C148-F148),""))</f>
        <v/>
      </c>
    </row>
    <row r="149" spans="1:7" x14ac:dyDescent="0.25">
      <c r="A149" s="10"/>
      <c r="B149" s="50" t="str">
        <f t="shared" si="11"/>
        <v/>
      </c>
      <c r="C149" s="51" t="str">
        <f t="shared" si="12"/>
        <v/>
      </c>
      <c r="D149" s="51" t="str">
        <f t="shared" si="13"/>
        <v/>
      </c>
      <c r="E149" s="51" t="str">
        <f t="shared" si="14"/>
        <v/>
      </c>
      <c r="F149" s="51" t="str">
        <f t="shared" si="15"/>
        <v/>
      </c>
      <c r="G149" s="52" t="str">
        <f t="shared" si="16"/>
        <v/>
      </c>
    </row>
    <row r="150" spans="1:7" x14ac:dyDescent="0.25">
      <c r="A150" s="10"/>
      <c r="B150" s="50" t="str">
        <f t="shared" si="11"/>
        <v/>
      </c>
      <c r="C150" s="51" t="str">
        <f t="shared" si="12"/>
        <v/>
      </c>
      <c r="D150" s="51" t="str">
        <f t="shared" si="13"/>
        <v/>
      </c>
      <c r="E150" s="51" t="str">
        <f t="shared" si="14"/>
        <v/>
      </c>
      <c r="F150" s="51" t="str">
        <f t="shared" si="15"/>
        <v/>
      </c>
      <c r="G150" s="52" t="str">
        <f t="shared" si="16"/>
        <v/>
      </c>
    </row>
    <row r="151" spans="1:7" x14ac:dyDescent="0.25">
      <c r="A151" s="10"/>
      <c r="B151" s="50" t="str">
        <f t="shared" si="11"/>
        <v/>
      </c>
      <c r="C151" s="51" t="str">
        <f t="shared" si="12"/>
        <v/>
      </c>
      <c r="D151" s="51" t="str">
        <f t="shared" si="13"/>
        <v/>
      </c>
      <c r="E151" s="51" t="str">
        <f t="shared" si="14"/>
        <v/>
      </c>
      <c r="F151" s="51" t="str">
        <f t="shared" si="15"/>
        <v/>
      </c>
      <c r="G151" s="52" t="str">
        <f t="shared" si="16"/>
        <v/>
      </c>
    </row>
    <row r="152" spans="1:7" x14ac:dyDescent="0.25">
      <c r="A152" s="10"/>
      <c r="B152" s="50" t="str">
        <f t="shared" ref="B152:B178" si="17">IF(B151&lt;=n-1,B151+1,"")</f>
        <v/>
      </c>
      <c r="C152" s="51" t="str">
        <f t="shared" si="12"/>
        <v/>
      </c>
      <c r="D152" s="51" t="str">
        <f t="shared" si="13"/>
        <v/>
      </c>
      <c r="E152" s="51" t="str">
        <f t="shared" si="14"/>
        <v/>
      </c>
      <c r="F152" s="51" t="str">
        <f t="shared" si="15"/>
        <v/>
      </c>
      <c r="G152" s="52" t="str">
        <f t="shared" si="16"/>
        <v/>
      </c>
    </row>
    <row r="153" spans="1:7" x14ac:dyDescent="0.25">
      <c r="A153" s="10"/>
      <c r="B153" s="50" t="str">
        <f t="shared" si="17"/>
        <v/>
      </c>
      <c r="C153" s="51" t="str">
        <f t="shared" si="12"/>
        <v/>
      </c>
      <c r="D153" s="51" t="str">
        <f t="shared" si="13"/>
        <v/>
      </c>
      <c r="E153" s="51" t="str">
        <f t="shared" si="14"/>
        <v/>
      </c>
      <c r="F153" s="51" t="str">
        <f t="shared" si="15"/>
        <v/>
      </c>
      <c r="G153" s="52" t="str">
        <f t="shared" si="16"/>
        <v/>
      </c>
    </row>
    <row r="154" spans="1:7" x14ac:dyDescent="0.25">
      <c r="A154" s="10"/>
      <c r="B154" s="50" t="str">
        <f t="shared" si="17"/>
        <v/>
      </c>
      <c r="C154" s="51" t="str">
        <f t="shared" si="12"/>
        <v/>
      </c>
      <c r="D154" s="51" t="str">
        <f t="shared" si="13"/>
        <v/>
      </c>
      <c r="E154" s="51" t="str">
        <f t="shared" si="14"/>
        <v/>
      </c>
      <c r="F154" s="51" t="str">
        <f t="shared" si="15"/>
        <v/>
      </c>
      <c r="G154" s="52" t="str">
        <f t="shared" si="16"/>
        <v/>
      </c>
    </row>
    <row r="155" spans="1:7" x14ac:dyDescent="0.25">
      <c r="A155" s="10"/>
      <c r="B155" s="50" t="str">
        <f t="shared" si="17"/>
        <v/>
      </c>
      <c r="C155" s="51" t="str">
        <f t="shared" si="12"/>
        <v/>
      </c>
      <c r="D155" s="51" t="str">
        <f t="shared" si="13"/>
        <v/>
      </c>
      <c r="E155" s="51" t="str">
        <f t="shared" si="14"/>
        <v/>
      </c>
      <c r="F155" s="51" t="str">
        <f t="shared" si="15"/>
        <v/>
      </c>
      <c r="G155" s="52" t="str">
        <f t="shared" si="16"/>
        <v/>
      </c>
    </row>
    <row r="156" spans="1:7" x14ac:dyDescent="0.25">
      <c r="A156" s="10"/>
      <c r="B156" s="50" t="str">
        <f t="shared" si="17"/>
        <v/>
      </c>
      <c r="C156" s="51" t="str">
        <f t="shared" si="12"/>
        <v/>
      </c>
      <c r="D156" s="51" t="str">
        <f t="shared" si="13"/>
        <v/>
      </c>
      <c r="E156" s="51" t="str">
        <f t="shared" si="14"/>
        <v/>
      </c>
      <c r="F156" s="51" t="str">
        <f t="shared" si="15"/>
        <v/>
      </c>
      <c r="G156" s="52" t="str">
        <f t="shared" si="16"/>
        <v/>
      </c>
    </row>
    <row r="157" spans="1:7" x14ac:dyDescent="0.25">
      <c r="A157" s="10"/>
      <c r="B157" s="50" t="str">
        <f t="shared" si="17"/>
        <v/>
      </c>
      <c r="C157" s="51" t="str">
        <f t="shared" si="12"/>
        <v/>
      </c>
      <c r="D157" s="51" t="str">
        <f t="shared" si="13"/>
        <v/>
      </c>
      <c r="E157" s="51" t="str">
        <f t="shared" si="14"/>
        <v/>
      </c>
      <c r="F157" s="51" t="str">
        <f t="shared" si="15"/>
        <v/>
      </c>
      <c r="G157" s="52" t="str">
        <f t="shared" si="16"/>
        <v/>
      </c>
    </row>
    <row r="158" spans="1:7" x14ac:dyDescent="0.25">
      <c r="A158" s="10"/>
      <c r="B158" s="50" t="str">
        <f t="shared" si="17"/>
        <v/>
      </c>
      <c r="C158" s="51" t="str">
        <f t="shared" si="12"/>
        <v/>
      </c>
      <c r="D158" s="51" t="str">
        <f t="shared" si="13"/>
        <v/>
      </c>
      <c r="E158" s="51" t="str">
        <f t="shared" si="14"/>
        <v/>
      </c>
      <c r="F158" s="51" t="str">
        <f t="shared" si="15"/>
        <v/>
      </c>
      <c r="G158" s="52" t="str">
        <f t="shared" si="16"/>
        <v/>
      </c>
    </row>
    <row r="159" spans="1:7" x14ac:dyDescent="0.25">
      <c r="A159" s="10"/>
      <c r="B159" s="50" t="str">
        <f t="shared" si="17"/>
        <v/>
      </c>
      <c r="C159" s="51" t="str">
        <f t="shared" si="12"/>
        <v/>
      </c>
      <c r="D159" s="51" t="str">
        <f t="shared" si="13"/>
        <v/>
      </c>
      <c r="E159" s="51" t="str">
        <f t="shared" si="14"/>
        <v/>
      </c>
      <c r="F159" s="51" t="str">
        <f t="shared" si="15"/>
        <v/>
      </c>
      <c r="G159" s="52" t="str">
        <f t="shared" si="16"/>
        <v/>
      </c>
    </row>
    <row r="160" spans="1:7" x14ac:dyDescent="0.25">
      <c r="A160" s="10"/>
      <c r="B160" s="50" t="str">
        <f t="shared" si="17"/>
        <v/>
      </c>
      <c r="C160" s="51" t="str">
        <f t="shared" si="12"/>
        <v/>
      </c>
      <c r="D160" s="51" t="str">
        <f t="shared" si="13"/>
        <v/>
      </c>
      <c r="E160" s="51" t="str">
        <f t="shared" si="14"/>
        <v/>
      </c>
      <c r="F160" s="51" t="str">
        <f t="shared" si="15"/>
        <v/>
      </c>
      <c r="G160" s="52" t="str">
        <f t="shared" si="16"/>
        <v/>
      </c>
    </row>
    <row r="161" spans="1:7" x14ac:dyDescent="0.25">
      <c r="A161" s="10"/>
      <c r="B161" s="50" t="str">
        <f t="shared" si="17"/>
        <v/>
      </c>
      <c r="C161" s="51" t="str">
        <f t="shared" si="12"/>
        <v/>
      </c>
      <c r="D161" s="51" t="str">
        <f t="shared" si="13"/>
        <v/>
      </c>
      <c r="E161" s="51" t="str">
        <f t="shared" si="14"/>
        <v/>
      </c>
      <c r="F161" s="51" t="str">
        <f t="shared" si="15"/>
        <v/>
      </c>
      <c r="G161" s="52" t="str">
        <f t="shared" si="16"/>
        <v/>
      </c>
    </row>
    <row r="162" spans="1:7" x14ac:dyDescent="0.25">
      <c r="A162" s="10"/>
      <c r="B162" s="50" t="str">
        <f t="shared" si="17"/>
        <v/>
      </c>
      <c r="C162" s="51" t="str">
        <f t="shared" si="12"/>
        <v/>
      </c>
      <c r="D162" s="51" t="str">
        <f t="shared" si="13"/>
        <v/>
      </c>
      <c r="E162" s="51" t="str">
        <f t="shared" si="14"/>
        <v/>
      </c>
      <c r="F162" s="51" t="str">
        <f t="shared" si="15"/>
        <v/>
      </c>
      <c r="G162" s="52" t="str">
        <f t="shared" si="16"/>
        <v/>
      </c>
    </row>
    <row r="163" spans="1:7" x14ac:dyDescent="0.25">
      <c r="A163" s="10"/>
      <c r="B163" s="50" t="str">
        <f t="shared" si="17"/>
        <v/>
      </c>
      <c r="C163" s="51" t="str">
        <f t="shared" si="12"/>
        <v/>
      </c>
      <c r="D163" s="51" t="str">
        <f t="shared" si="13"/>
        <v/>
      </c>
      <c r="E163" s="51" t="str">
        <f t="shared" si="14"/>
        <v/>
      </c>
      <c r="F163" s="51" t="str">
        <f t="shared" si="15"/>
        <v/>
      </c>
      <c r="G163" s="52" t="str">
        <f t="shared" si="16"/>
        <v/>
      </c>
    </row>
    <row r="164" spans="1:7" x14ac:dyDescent="0.25">
      <c r="A164" s="10"/>
      <c r="B164" s="50" t="str">
        <f t="shared" si="17"/>
        <v/>
      </c>
      <c r="C164" s="51" t="str">
        <f t="shared" si="12"/>
        <v/>
      </c>
      <c r="D164" s="51" t="str">
        <f t="shared" si="13"/>
        <v/>
      </c>
      <c r="E164" s="51" t="str">
        <f t="shared" si="14"/>
        <v/>
      </c>
      <c r="F164" s="51" t="str">
        <f t="shared" si="15"/>
        <v/>
      </c>
      <c r="G164" s="52" t="str">
        <f t="shared" si="16"/>
        <v/>
      </c>
    </row>
    <row r="165" spans="1:7" x14ac:dyDescent="0.25">
      <c r="A165" s="10"/>
      <c r="B165" s="50" t="str">
        <f t="shared" si="17"/>
        <v/>
      </c>
      <c r="C165" s="51" t="str">
        <f t="shared" si="12"/>
        <v/>
      </c>
      <c r="D165" s="51" t="str">
        <f t="shared" si="13"/>
        <v/>
      </c>
      <c r="E165" s="51" t="str">
        <f t="shared" si="14"/>
        <v/>
      </c>
      <c r="F165" s="51" t="str">
        <f t="shared" si="15"/>
        <v/>
      </c>
      <c r="G165" s="52" t="str">
        <f t="shared" si="16"/>
        <v/>
      </c>
    </row>
    <row r="166" spans="1:7" x14ac:dyDescent="0.25">
      <c r="A166" s="10"/>
      <c r="B166" s="50" t="str">
        <f t="shared" si="17"/>
        <v/>
      </c>
      <c r="C166" s="51" t="str">
        <f t="shared" si="12"/>
        <v/>
      </c>
      <c r="D166" s="51" t="str">
        <f t="shared" si="13"/>
        <v/>
      </c>
      <c r="E166" s="51" t="str">
        <f t="shared" si="14"/>
        <v/>
      </c>
      <c r="F166" s="51" t="str">
        <f t="shared" si="15"/>
        <v/>
      </c>
      <c r="G166" s="52" t="str">
        <f t="shared" si="16"/>
        <v/>
      </c>
    </row>
    <row r="167" spans="1:7" x14ac:dyDescent="0.25">
      <c r="A167" s="10"/>
      <c r="B167" s="50" t="str">
        <f t="shared" si="17"/>
        <v/>
      </c>
      <c r="C167" s="51" t="str">
        <f t="shared" si="12"/>
        <v/>
      </c>
      <c r="D167" s="51" t="str">
        <f t="shared" si="13"/>
        <v/>
      </c>
      <c r="E167" s="51" t="str">
        <f t="shared" si="14"/>
        <v/>
      </c>
      <c r="F167" s="51" t="str">
        <f t="shared" si="15"/>
        <v/>
      </c>
      <c r="G167" s="52" t="str">
        <f t="shared" si="16"/>
        <v/>
      </c>
    </row>
    <row r="168" spans="1:7" x14ac:dyDescent="0.25">
      <c r="A168" s="10"/>
      <c r="B168" s="50" t="str">
        <f t="shared" si="17"/>
        <v/>
      </c>
      <c r="C168" s="51" t="str">
        <f t="shared" si="12"/>
        <v/>
      </c>
      <c r="D168" s="51" t="str">
        <f t="shared" si="13"/>
        <v/>
      </c>
      <c r="E168" s="51" t="str">
        <f t="shared" si="14"/>
        <v/>
      </c>
      <c r="F168" s="51" t="str">
        <f t="shared" si="15"/>
        <v/>
      </c>
      <c r="G168" s="52" t="str">
        <f t="shared" si="16"/>
        <v/>
      </c>
    </row>
    <row r="169" spans="1:7" x14ac:dyDescent="0.25">
      <c r="A169" s="10"/>
      <c r="B169" s="50" t="str">
        <f t="shared" si="17"/>
        <v/>
      </c>
      <c r="C169" s="51" t="str">
        <f t="shared" si="12"/>
        <v/>
      </c>
      <c r="D169" s="51" t="str">
        <f t="shared" si="13"/>
        <v/>
      </c>
      <c r="E169" s="51" t="str">
        <f t="shared" si="14"/>
        <v/>
      </c>
      <c r="F169" s="51" t="str">
        <f t="shared" si="15"/>
        <v/>
      </c>
      <c r="G169" s="52" t="str">
        <f t="shared" si="16"/>
        <v/>
      </c>
    </row>
    <row r="170" spans="1:7" x14ac:dyDescent="0.25">
      <c r="A170" s="10"/>
      <c r="B170" s="50" t="str">
        <f t="shared" si="17"/>
        <v/>
      </c>
      <c r="C170" s="51" t="str">
        <f t="shared" si="12"/>
        <v/>
      </c>
      <c r="D170" s="51" t="str">
        <f t="shared" si="13"/>
        <v/>
      </c>
      <c r="E170" s="51" t="str">
        <f t="shared" si="14"/>
        <v/>
      </c>
      <c r="F170" s="51" t="str">
        <f t="shared" si="15"/>
        <v/>
      </c>
      <c r="G170" s="52" t="str">
        <f t="shared" si="16"/>
        <v/>
      </c>
    </row>
    <row r="171" spans="1:7" x14ac:dyDescent="0.25">
      <c r="A171" s="10"/>
      <c r="B171" s="50" t="str">
        <f t="shared" si="17"/>
        <v/>
      </c>
      <c r="C171" s="51" t="str">
        <f t="shared" si="12"/>
        <v/>
      </c>
      <c r="D171" s="51" t="str">
        <f t="shared" si="13"/>
        <v/>
      </c>
      <c r="E171" s="51" t="str">
        <f t="shared" si="14"/>
        <v/>
      </c>
      <c r="F171" s="51" t="str">
        <f t="shared" si="15"/>
        <v/>
      </c>
      <c r="G171" s="52" t="str">
        <f t="shared" si="16"/>
        <v/>
      </c>
    </row>
    <row r="172" spans="1:7" x14ac:dyDescent="0.25">
      <c r="A172" s="10"/>
      <c r="B172" s="50" t="str">
        <f t="shared" si="17"/>
        <v/>
      </c>
      <c r="C172" s="51" t="str">
        <f t="shared" si="12"/>
        <v/>
      </c>
      <c r="D172" s="51" t="str">
        <f t="shared" si="13"/>
        <v/>
      </c>
      <c r="E172" s="51" t="str">
        <f t="shared" si="14"/>
        <v/>
      </c>
      <c r="F172" s="51" t="str">
        <f t="shared" si="15"/>
        <v/>
      </c>
      <c r="G172" s="52" t="str">
        <f t="shared" si="16"/>
        <v/>
      </c>
    </row>
    <row r="173" spans="1:7" x14ac:dyDescent="0.25">
      <c r="A173" s="10"/>
      <c r="B173" s="50" t="str">
        <f t="shared" si="17"/>
        <v/>
      </c>
      <c r="C173" s="51" t="str">
        <f t="shared" si="12"/>
        <v/>
      </c>
      <c r="D173" s="51" t="str">
        <f t="shared" si="13"/>
        <v/>
      </c>
      <c r="E173" s="51" t="str">
        <f t="shared" si="14"/>
        <v/>
      </c>
      <c r="F173" s="51" t="str">
        <f t="shared" si="15"/>
        <v/>
      </c>
      <c r="G173" s="52" t="str">
        <f t="shared" si="16"/>
        <v/>
      </c>
    </row>
    <row r="174" spans="1:7" x14ac:dyDescent="0.25">
      <c r="A174" s="10"/>
      <c r="B174" s="50" t="str">
        <f t="shared" si="17"/>
        <v/>
      </c>
      <c r="C174" s="51" t="str">
        <f t="shared" si="12"/>
        <v/>
      </c>
      <c r="D174" s="51" t="str">
        <f t="shared" si="13"/>
        <v/>
      </c>
      <c r="E174" s="51" t="str">
        <f t="shared" si="14"/>
        <v/>
      </c>
      <c r="F174" s="51" t="str">
        <f t="shared" si="15"/>
        <v/>
      </c>
      <c r="G174" s="52" t="str">
        <f t="shared" si="16"/>
        <v/>
      </c>
    </row>
    <row r="175" spans="1:7" x14ac:dyDescent="0.25">
      <c r="A175" s="10"/>
      <c r="B175" s="50" t="str">
        <f t="shared" si="17"/>
        <v/>
      </c>
      <c r="C175" s="51" t="str">
        <f t="shared" si="12"/>
        <v/>
      </c>
      <c r="D175" s="51" t="str">
        <f t="shared" si="13"/>
        <v/>
      </c>
      <c r="E175" s="51" t="str">
        <f t="shared" si="14"/>
        <v/>
      </c>
      <c r="F175" s="51" t="str">
        <f t="shared" si="15"/>
        <v/>
      </c>
      <c r="G175" s="52" t="str">
        <f t="shared" si="16"/>
        <v/>
      </c>
    </row>
    <row r="176" spans="1:7" x14ac:dyDescent="0.25">
      <c r="A176" s="10"/>
      <c r="B176" s="50" t="str">
        <f t="shared" si="17"/>
        <v/>
      </c>
      <c r="C176" s="51" t="str">
        <f t="shared" si="12"/>
        <v/>
      </c>
      <c r="D176" s="51" t="str">
        <f t="shared" si="13"/>
        <v/>
      </c>
      <c r="E176" s="51" t="str">
        <f t="shared" si="14"/>
        <v/>
      </c>
      <c r="F176" s="51" t="str">
        <f t="shared" si="15"/>
        <v/>
      </c>
      <c r="G176" s="52" t="str">
        <f t="shared" si="16"/>
        <v/>
      </c>
    </row>
    <row r="177" spans="1:7" x14ac:dyDescent="0.25">
      <c r="A177" s="10"/>
      <c r="B177" s="50" t="str">
        <f t="shared" si="17"/>
        <v/>
      </c>
      <c r="C177" s="51" t="str">
        <f t="shared" si="12"/>
        <v/>
      </c>
      <c r="D177" s="51" t="str">
        <f t="shared" si="13"/>
        <v/>
      </c>
      <c r="E177" s="51" t="str">
        <f t="shared" si="14"/>
        <v/>
      </c>
      <c r="F177" s="51" t="str">
        <f t="shared" si="15"/>
        <v/>
      </c>
      <c r="G177" s="52" t="str">
        <f t="shared" si="16"/>
        <v/>
      </c>
    </row>
    <row r="178" spans="1:7" x14ac:dyDescent="0.25">
      <c r="A178" s="10"/>
      <c r="B178" s="50" t="str">
        <f t="shared" si="17"/>
        <v/>
      </c>
      <c r="C178" s="51" t="str">
        <f t="shared" si="12"/>
        <v/>
      </c>
      <c r="D178" s="51" t="str">
        <f t="shared" si="13"/>
        <v/>
      </c>
      <c r="E178" s="51" t="str">
        <f t="shared" si="14"/>
        <v/>
      </c>
      <c r="F178" s="51" t="str">
        <f t="shared" si="15"/>
        <v/>
      </c>
      <c r="G178" s="52" t="str">
        <f t="shared" si="16"/>
        <v/>
      </c>
    </row>
    <row r="179" spans="1:7" x14ac:dyDescent="0.25">
      <c r="B179" s="50" t="str">
        <f t="shared" ref="B179:B242" si="18">IF(B178&lt;=n-1,B178+1,"")</f>
        <v/>
      </c>
      <c r="C179" s="51" t="str">
        <f t="shared" ref="C179:C242" si="19">IF(n="","",IF(B179&lt;=n,G178,""))</f>
        <v/>
      </c>
      <c r="D179" s="51" t="str">
        <f t="shared" ref="D179:D242" si="20">IF(n="","",IF(B179&lt;=n,IF(kar&gt;B178,0,C179*(_r+pz)),""))</f>
        <v/>
      </c>
      <c r="E179" s="51" t="str">
        <f t="shared" ref="E179:E242" si="21">IF(n="","",IF(B179&lt;=n,IF(kar&gt;B178,0,IF(kar_k&gt;B178,D179,An)),""))</f>
        <v/>
      </c>
      <c r="F179" s="51" t="str">
        <f t="shared" ref="F179:F242" si="22">IF(n="","",IF(B179&lt;=n,IF(kar_k&gt;B179-1,0,E179-D179),""))</f>
        <v/>
      </c>
      <c r="G179" s="52" t="str">
        <f t="shared" ref="G179:G242" si="23">IF(n="","",IF(B179&lt;=n,IF(kar&gt;(B179-1),(C179-F179)*(1+(_r+pz)),C179-F179),""))</f>
        <v/>
      </c>
    </row>
    <row r="180" spans="1:7" x14ac:dyDescent="0.25">
      <c r="B180" s="50" t="str">
        <f t="shared" si="18"/>
        <v/>
      </c>
      <c r="C180" s="51" t="str">
        <f t="shared" si="19"/>
        <v/>
      </c>
      <c r="D180" s="51" t="str">
        <f t="shared" si="20"/>
        <v/>
      </c>
      <c r="E180" s="51" t="str">
        <f t="shared" si="21"/>
        <v/>
      </c>
      <c r="F180" s="51" t="str">
        <f t="shared" si="22"/>
        <v/>
      </c>
      <c r="G180" s="52" t="str">
        <f t="shared" si="23"/>
        <v/>
      </c>
    </row>
    <row r="181" spans="1:7" x14ac:dyDescent="0.25">
      <c r="B181" s="50" t="str">
        <f t="shared" si="18"/>
        <v/>
      </c>
      <c r="C181" s="51" t="str">
        <f t="shared" si="19"/>
        <v/>
      </c>
      <c r="D181" s="51" t="str">
        <f t="shared" si="20"/>
        <v/>
      </c>
      <c r="E181" s="51" t="str">
        <f t="shared" si="21"/>
        <v/>
      </c>
      <c r="F181" s="51" t="str">
        <f t="shared" si="22"/>
        <v/>
      </c>
      <c r="G181" s="52" t="str">
        <f t="shared" si="23"/>
        <v/>
      </c>
    </row>
    <row r="182" spans="1:7" x14ac:dyDescent="0.25">
      <c r="B182" s="50" t="str">
        <f t="shared" si="18"/>
        <v/>
      </c>
      <c r="C182" s="51" t="str">
        <f t="shared" si="19"/>
        <v/>
      </c>
      <c r="D182" s="51" t="str">
        <f t="shared" si="20"/>
        <v/>
      </c>
      <c r="E182" s="51" t="str">
        <f t="shared" si="21"/>
        <v/>
      </c>
      <c r="F182" s="51" t="str">
        <f t="shared" si="22"/>
        <v/>
      </c>
      <c r="G182" s="52" t="str">
        <f t="shared" si="23"/>
        <v/>
      </c>
    </row>
    <row r="183" spans="1:7" x14ac:dyDescent="0.25">
      <c r="B183" s="50" t="str">
        <f t="shared" si="18"/>
        <v/>
      </c>
      <c r="C183" s="51" t="str">
        <f t="shared" si="19"/>
        <v/>
      </c>
      <c r="D183" s="51" t="str">
        <f t="shared" si="20"/>
        <v/>
      </c>
      <c r="E183" s="51" t="str">
        <f t="shared" si="21"/>
        <v/>
      </c>
      <c r="F183" s="51" t="str">
        <f t="shared" si="22"/>
        <v/>
      </c>
      <c r="G183" s="52" t="str">
        <f t="shared" si="23"/>
        <v/>
      </c>
    </row>
    <row r="184" spans="1:7" x14ac:dyDescent="0.25">
      <c r="B184" s="50" t="str">
        <f t="shared" si="18"/>
        <v/>
      </c>
      <c r="C184" s="51" t="str">
        <f t="shared" si="19"/>
        <v/>
      </c>
      <c r="D184" s="51" t="str">
        <f t="shared" si="20"/>
        <v/>
      </c>
      <c r="E184" s="51" t="str">
        <f t="shared" si="21"/>
        <v/>
      </c>
      <c r="F184" s="51" t="str">
        <f t="shared" si="22"/>
        <v/>
      </c>
      <c r="G184" s="52" t="str">
        <f t="shared" si="23"/>
        <v/>
      </c>
    </row>
    <row r="185" spans="1:7" x14ac:dyDescent="0.25">
      <c r="B185" s="50" t="str">
        <f t="shared" si="18"/>
        <v/>
      </c>
      <c r="C185" s="51" t="str">
        <f t="shared" si="19"/>
        <v/>
      </c>
      <c r="D185" s="51" t="str">
        <f t="shared" si="20"/>
        <v/>
      </c>
      <c r="E185" s="51" t="str">
        <f t="shared" si="21"/>
        <v/>
      </c>
      <c r="F185" s="51" t="str">
        <f t="shared" si="22"/>
        <v/>
      </c>
      <c r="G185" s="52" t="str">
        <f t="shared" si="23"/>
        <v/>
      </c>
    </row>
    <row r="186" spans="1:7" x14ac:dyDescent="0.25">
      <c r="B186" s="50" t="str">
        <f t="shared" si="18"/>
        <v/>
      </c>
      <c r="C186" s="51" t="str">
        <f t="shared" si="19"/>
        <v/>
      </c>
      <c r="D186" s="51" t="str">
        <f t="shared" si="20"/>
        <v/>
      </c>
      <c r="E186" s="51" t="str">
        <f t="shared" si="21"/>
        <v/>
      </c>
      <c r="F186" s="51" t="str">
        <f t="shared" si="22"/>
        <v/>
      </c>
      <c r="G186" s="52" t="str">
        <f t="shared" si="23"/>
        <v/>
      </c>
    </row>
    <row r="187" spans="1:7" x14ac:dyDescent="0.25">
      <c r="B187" s="50" t="str">
        <f t="shared" si="18"/>
        <v/>
      </c>
      <c r="C187" s="51" t="str">
        <f t="shared" si="19"/>
        <v/>
      </c>
      <c r="D187" s="51" t="str">
        <f t="shared" si="20"/>
        <v/>
      </c>
      <c r="E187" s="51" t="str">
        <f t="shared" si="21"/>
        <v/>
      </c>
      <c r="F187" s="51" t="str">
        <f t="shared" si="22"/>
        <v/>
      </c>
      <c r="G187" s="52" t="str">
        <f t="shared" si="23"/>
        <v/>
      </c>
    </row>
    <row r="188" spans="1:7" x14ac:dyDescent="0.25">
      <c r="B188" s="50" t="str">
        <f t="shared" si="18"/>
        <v/>
      </c>
      <c r="C188" s="51" t="str">
        <f t="shared" si="19"/>
        <v/>
      </c>
      <c r="D188" s="51" t="str">
        <f t="shared" si="20"/>
        <v/>
      </c>
      <c r="E188" s="51" t="str">
        <f t="shared" si="21"/>
        <v/>
      </c>
      <c r="F188" s="51" t="str">
        <f t="shared" si="22"/>
        <v/>
      </c>
      <c r="G188" s="52" t="str">
        <f t="shared" si="23"/>
        <v/>
      </c>
    </row>
    <row r="189" spans="1:7" x14ac:dyDescent="0.25">
      <c r="B189" s="50" t="str">
        <f t="shared" si="18"/>
        <v/>
      </c>
      <c r="C189" s="51" t="str">
        <f t="shared" si="19"/>
        <v/>
      </c>
      <c r="D189" s="51" t="str">
        <f t="shared" si="20"/>
        <v/>
      </c>
      <c r="E189" s="51" t="str">
        <f t="shared" si="21"/>
        <v/>
      </c>
      <c r="F189" s="51" t="str">
        <f t="shared" si="22"/>
        <v/>
      </c>
      <c r="G189" s="52" t="str">
        <f t="shared" si="23"/>
        <v/>
      </c>
    </row>
    <row r="190" spans="1:7" x14ac:dyDescent="0.25">
      <c r="B190" s="50" t="str">
        <f t="shared" si="18"/>
        <v/>
      </c>
      <c r="C190" s="51" t="str">
        <f t="shared" si="19"/>
        <v/>
      </c>
      <c r="D190" s="51" t="str">
        <f t="shared" si="20"/>
        <v/>
      </c>
      <c r="E190" s="51" t="str">
        <f t="shared" si="21"/>
        <v/>
      </c>
      <c r="F190" s="51" t="str">
        <f t="shared" si="22"/>
        <v/>
      </c>
      <c r="G190" s="52" t="str">
        <f t="shared" si="23"/>
        <v/>
      </c>
    </row>
    <row r="191" spans="1:7" x14ac:dyDescent="0.25">
      <c r="B191" s="50" t="str">
        <f t="shared" si="18"/>
        <v/>
      </c>
      <c r="C191" s="51" t="str">
        <f t="shared" si="19"/>
        <v/>
      </c>
      <c r="D191" s="51" t="str">
        <f t="shared" si="20"/>
        <v/>
      </c>
      <c r="E191" s="51" t="str">
        <f t="shared" si="21"/>
        <v/>
      </c>
      <c r="F191" s="51" t="str">
        <f t="shared" si="22"/>
        <v/>
      </c>
      <c r="G191" s="52" t="str">
        <f t="shared" si="23"/>
        <v/>
      </c>
    </row>
    <row r="192" spans="1:7" x14ac:dyDescent="0.25">
      <c r="B192" s="50" t="str">
        <f t="shared" si="18"/>
        <v/>
      </c>
      <c r="C192" s="51" t="str">
        <f t="shared" si="19"/>
        <v/>
      </c>
      <c r="D192" s="51" t="str">
        <f t="shared" si="20"/>
        <v/>
      </c>
      <c r="E192" s="51" t="str">
        <f t="shared" si="21"/>
        <v/>
      </c>
      <c r="F192" s="51" t="str">
        <f t="shared" si="22"/>
        <v/>
      </c>
      <c r="G192" s="52" t="str">
        <f t="shared" si="23"/>
        <v/>
      </c>
    </row>
    <row r="193" spans="2:7" x14ac:dyDescent="0.25">
      <c r="B193" s="50" t="str">
        <f t="shared" si="18"/>
        <v/>
      </c>
      <c r="C193" s="51" t="str">
        <f t="shared" si="19"/>
        <v/>
      </c>
      <c r="D193" s="51" t="str">
        <f t="shared" si="20"/>
        <v/>
      </c>
      <c r="E193" s="51" t="str">
        <f t="shared" si="21"/>
        <v/>
      </c>
      <c r="F193" s="51" t="str">
        <f t="shared" si="22"/>
        <v/>
      </c>
      <c r="G193" s="52" t="str">
        <f t="shared" si="23"/>
        <v/>
      </c>
    </row>
    <row r="194" spans="2:7" x14ac:dyDescent="0.25">
      <c r="B194" s="50" t="str">
        <f t="shared" si="18"/>
        <v/>
      </c>
      <c r="C194" s="51" t="str">
        <f t="shared" si="19"/>
        <v/>
      </c>
      <c r="D194" s="51" t="str">
        <f t="shared" si="20"/>
        <v/>
      </c>
      <c r="E194" s="51" t="str">
        <f t="shared" si="21"/>
        <v/>
      </c>
      <c r="F194" s="51" t="str">
        <f t="shared" si="22"/>
        <v/>
      </c>
      <c r="G194" s="52" t="str">
        <f t="shared" si="23"/>
        <v/>
      </c>
    </row>
    <row r="195" spans="2:7" x14ac:dyDescent="0.25">
      <c r="B195" s="50" t="str">
        <f t="shared" si="18"/>
        <v/>
      </c>
      <c r="C195" s="51" t="str">
        <f t="shared" si="19"/>
        <v/>
      </c>
      <c r="D195" s="51" t="str">
        <f t="shared" si="20"/>
        <v/>
      </c>
      <c r="E195" s="51" t="str">
        <f t="shared" si="21"/>
        <v/>
      </c>
      <c r="F195" s="51" t="str">
        <f t="shared" si="22"/>
        <v/>
      </c>
      <c r="G195" s="52" t="str">
        <f t="shared" si="23"/>
        <v/>
      </c>
    </row>
    <row r="196" spans="2:7" x14ac:dyDescent="0.25">
      <c r="B196" s="50" t="str">
        <f t="shared" si="18"/>
        <v/>
      </c>
      <c r="C196" s="51" t="str">
        <f t="shared" si="19"/>
        <v/>
      </c>
      <c r="D196" s="51" t="str">
        <f t="shared" si="20"/>
        <v/>
      </c>
      <c r="E196" s="51" t="str">
        <f t="shared" si="21"/>
        <v/>
      </c>
      <c r="F196" s="51" t="str">
        <f t="shared" si="22"/>
        <v/>
      </c>
      <c r="G196" s="52" t="str">
        <f t="shared" si="23"/>
        <v/>
      </c>
    </row>
    <row r="197" spans="2:7" x14ac:dyDescent="0.25">
      <c r="B197" s="50" t="str">
        <f t="shared" si="18"/>
        <v/>
      </c>
      <c r="C197" s="51" t="str">
        <f t="shared" si="19"/>
        <v/>
      </c>
      <c r="D197" s="51" t="str">
        <f t="shared" si="20"/>
        <v/>
      </c>
      <c r="E197" s="51" t="str">
        <f t="shared" si="21"/>
        <v/>
      </c>
      <c r="F197" s="51" t="str">
        <f t="shared" si="22"/>
        <v/>
      </c>
      <c r="G197" s="52" t="str">
        <f t="shared" si="23"/>
        <v/>
      </c>
    </row>
    <row r="198" spans="2:7" x14ac:dyDescent="0.25">
      <c r="B198" s="50" t="str">
        <f t="shared" si="18"/>
        <v/>
      </c>
      <c r="C198" s="51" t="str">
        <f t="shared" si="19"/>
        <v/>
      </c>
      <c r="D198" s="51" t="str">
        <f t="shared" si="20"/>
        <v/>
      </c>
      <c r="E198" s="51" t="str">
        <f t="shared" si="21"/>
        <v/>
      </c>
      <c r="F198" s="51" t="str">
        <f t="shared" si="22"/>
        <v/>
      </c>
      <c r="G198" s="52" t="str">
        <f t="shared" si="23"/>
        <v/>
      </c>
    </row>
    <row r="199" spans="2:7" x14ac:dyDescent="0.25">
      <c r="B199" s="50" t="str">
        <f t="shared" si="18"/>
        <v/>
      </c>
      <c r="C199" s="51" t="str">
        <f t="shared" si="19"/>
        <v/>
      </c>
      <c r="D199" s="51" t="str">
        <f t="shared" si="20"/>
        <v/>
      </c>
      <c r="E199" s="51" t="str">
        <f t="shared" si="21"/>
        <v/>
      </c>
      <c r="F199" s="51" t="str">
        <f t="shared" si="22"/>
        <v/>
      </c>
      <c r="G199" s="52" t="str">
        <f t="shared" si="23"/>
        <v/>
      </c>
    </row>
    <row r="200" spans="2:7" x14ac:dyDescent="0.25">
      <c r="B200" s="50" t="str">
        <f t="shared" si="18"/>
        <v/>
      </c>
      <c r="C200" s="51" t="str">
        <f t="shared" si="19"/>
        <v/>
      </c>
      <c r="D200" s="51" t="str">
        <f t="shared" si="20"/>
        <v/>
      </c>
      <c r="E200" s="51" t="str">
        <f t="shared" si="21"/>
        <v/>
      </c>
      <c r="F200" s="51" t="str">
        <f t="shared" si="22"/>
        <v/>
      </c>
      <c r="G200" s="52" t="str">
        <f t="shared" si="23"/>
        <v/>
      </c>
    </row>
    <row r="201" spans="2:7" x14ac:dyDescent="0.25">
      <c r="B201" s="50" t="str">
        <f t="shared" si="18"/>
        <v/>
      </c>
      <c r="C201" s="51" t="str">
        <f t="shared" si="19"/>
        <v/>
      </c>
      <c r="D201" s="51" t="str">
        <f t="shared" si="20"/>
        <v/>
      </c>
      <c r="E201" s="51" t="str">
        <f t="shared" si="21"/>
        <v/>
      </c>
      <c r="F201" s="51" t="str">
        <f t="shared" si="22"/>
        <v/>
      </c>
      <c r="G201" s="52" t="str">
        <f t="shared" si="23"/>
        <v/>
      </c>
    </row>
    <row r="202" spans="2:7" x14ac:dyDescent="0.25">
      <c r="B202" s="50" t="str">
        <f t="shared" si="18"/>
        <v/>
      </c>
      <c r="C202" s="51" t="str">
        <f t="shared" si="19"/>
        <v/>
      </c>
      <c r="D202" s="51" t="str">
        <f t="shared" si="20"/>
        <v/>
      </c>
      <c r="E202" s="51" t="str">
        <f t="shared" si="21"/>
        <v/>
      </c>
      <c r="F202" s="51" t="str">
        <f t="shared" si="22"/>
        <v/>
      </c>
      <c r="G202" s="52" t="str">
        <f t="shared" si="23"/>
        <v/>
      </c>
    </row>
    <row r="203" spans="2:7" x14ac:dyDescent="0.25">
      <c r="B203" s="50" t="str">
        <f t="shared" si="18"/>
        <v/>
      </c>
      <c r="C203" s="51" t="str">
        <f t="shared" si="19"/>
        <v/>
      </c>
      <c r="D203" s="51" t="str">
        <f t="shared" si="20"/>
        <v/>
      </c>
      <c r="E203" s="51" t="str">
        <f t="shared" si="21"/>
        <v/>
      </c>
      <c r="F203" s="51" t="str">
        <f t="shared" si="22"/>
        <v/>
      </c>
      <c r="G203" s="52" t="str">
        <f t="shared" si="23"/>
        <v/>
      </c>
    </row>
    <row r="204" spans="2:7" x14ac:dyDescent="0.25">
      <c r="B204" s="50" t="str">
        <f t="shared" si="18"/>
        <v/>
      </c>
      <c r="C204" s="51" t="str">
        <f t="shared" si="19"/>
        <v/>
      </c>
      <c r="D204" s="51" t="str">
        <f t="shared" si="20"/>
        <v/>
      </c>
      <c r="E204" s="51" t="str">
        <f t="shared" si="21"/>
        <v/>
      </c>
      <c r="F204" s="51" t="str">
        <f t="shared" si="22"/>
        <v/>
      </c>
      <c r="G204" s="52" t="str">
        <f t="shared" si="23"/>
        <v/>
      </c>
    </row>
    <row r="205" spans="2:7" x14ac:dyDescent="0.25">
      <c r="B205" s="50" t="str">
        <f t="shared" si="18"/>
        <v/>
      </c>
      <c r="C205" s="51" t="str">
        <f t="shared" si="19"/>
        <v/>
      </c>
      <c r="D205" s="51" t="str">
        <f t="shared" si="20"/>
        <v/>
      </c>
      <c r="E205" s="51" t="str">
        <f t="shared" si="21"/>
        <v/>
      </c>
      <c r="F205" s="51" t="str">
        <f t="shared" si="22"/>
        <v/>
      </c>
      <c r="G205" s="52" t="str">
        <f t="shared" si="23"/>
        <v/>
      </c>
    </row>
    <row r="206" spans="2:7" x14ac:dyDescent="0.25">
      <c r="B206" s="50" t="str">
        <f t="shared" si="18"/>
        <v/>
      </c>
      <c r="C206" s="51" t="str">
        <f t="shared" si="19"/>
        <v/>
      </c>
      <c r="D206" s="51" t="str">
        <f t="shared" si="20"/>
        <v/>
      </c>
      <c r="E206" s="51" t="str">
        <f t="shared" si="21"/>
        <v/>
      </c>
      <c r="F206" s="51" t="str">
        <f t="shared" si="22"/>
        <v/>
      </c>
      <c r="G206" s="52" t="str">
        <f t="shared" si="23"/>
        <v/>
      </c>
    </row>
    <row r="207" spans="2:7" x14ac:dyDescent="0.25">
      <c r="B207" s="50" t="str">
        <f t="shared" si="18"/>
        <v/>
      </c>
      <c r="C207" s="51" t="str">
        <f t="shared" si="19"/>
        <v/>
      </c>
      <c r="D207" s="51" t="str">
        <f t="shared" si="20"/>
        <v/>
      </c>
      <c r="E207" s="51" t="str">
        <f t="shared" si="21"/>
        <v/>
      </c>
      <c r="F207" s="51" t="str">
        <f t="shared" si="22"/>
        <v/>
      </c>
      <c r="G207" s="52" t="str">
        <f t="shared" si="23"/>
        <v/>
      </c>
    </row>
    <row r="208" spans="2:7" x14ac:dyDescent="0.25">
      <c r="B208" s="50" t="str">
        <f t="shared" si="18"/>
        <v/>
      </c>
      <c r="C208" s="51" t="str">
        <f t="shared" si="19"/>
        <v/>
      </c>
      <c r="D208" s="51" t="str">
        <f t="shared" si="20"/>
        <v/>
      </c>
      <c r="E208" s="51" t="str">
        <f t="shared" si="21"/>
        <v/>
      </c>
      <c r="F208" s="51" t="str">
        <f t="shared" si="22"/>
        <v/>
      </c>
      <c r="G208" s="52" t="str">
        <f t="shared" si="23"/>
        <v/>
      </c>
    </row>
    <row r="209" spans="2:7" x14ac:dyDescent="0.25">
      <c r="B209" s="50" t="str">
        <f t="shared" si="18"/>
        <v/>
      </c>
      <c r="C209" s="51" t="str">
        <f t="shared" si="19"/>
        <v/>
      </c>
      <c r="D209" s="51" t="str">
        <f t="shared" si="20"/>
        <v/>
      </c>
      <c r="E209" s="51" t="str">
        <f t="shared" si="21"/>
        <v/>
      </c>
      <c r="F209" s="51" t="str">
        <f t="shared" si="22"/>
        <v/>
      </c>
      <c r="G209" s="52" t="str">
        <f t="shared" si="23"/>
        <v/>
      </c>
    </row>
    <row r="210" spans="2:7" x14ac:dyDescent="0.25">
      <c r="B210" s="50" t="str">
        <f t="shared" si="18"/>
        <v/>
      </c>
      <c r="C210" s="51" t="str">
        <f t="shared" si="19"/>
        <v/>
      </c>
      <c r="D210" s="51" t="str">
        <f t="shared" si="20"/>
        <v/>
      </c>
      <c r="E210" s="51" t="str">
        <f t="shared" si="21"/>
        <v/>
      </c>
      <c r="F210" s="51" t="str">
        <f t="shared" si="22"/>
        <v/>
      </c>
      <c r="G210" s="52" t="str">
        <f t="shared" si="23"/>
        <v/>
      </c>
    </row>
    <row r="211" spans="2:7" x14ac:dyDescent="0.25">
      <c r="B211" s="50" t="str">
        <f t="shared" si="18"/>
        <v/>
      </c>
      <c r="C211" s="51" t="str">
        <f t="shared" si="19"/>
        <v/>
      </c>
      <c r="D211" s="51" t="str">
        <f t="shared" si="20"/>
        <v/>
      </c>
      <c r="E211" s="51" t="str">
        <f t="shared" si="21"/>
        <v/>
      </c>
      <c r="F211" s="51" t="str">
        <f t="shared" si="22"/>
        <v/>
      </c>
      <c r="G211" s="52" t="str">
        <f t="shared" si="23"/>
        <v/>
      </c>
    </row>
    <row r="212" spans="2:7" x14ac:dyDescent="0.25">
      <c r="B212" s="50" t="str">
        <f t="shared" si="18"/>
        <v/>
      </c>
      <c r="C212" s="51" t="str">
        <f t="shared" si="19"/>
        <v/>
      </c>
      <c r="D212" s="51" t="str">
        <f t="shared" si="20"/>
        <v/>
      </c>
      <c r="E212" s="51" t="str">
        <f t="shared" si="21"/>
        <v/>
      </c>
      <c r="F212" s="51" t="str">
        <f t="shared" si="22"/>
        <v/>
      </c>
      <c r="G212" s="52" t="str">
        <f t="shared" si="23"/>
        <v/>
      </c>
    </row>
    <row r="213" spans="2:7" x14ac:dyDescent="0.25">
      <c r="B213" s="50" t="str">
        <f t="shared" si="18"/>
        <v/>
      </c>
      <c r="C213" s="51" t="str">
        <f t="shared" si="19"/>
        <v/>
      </c>
      <c r="D213" s="51" t="str">
        <f t="shared" si="20"/>
        <v/>
      </c>
      <c r="E213" s="51" t="str">
        <f t="shared" si="21"/>
        <v/>
      </c>
      <c r="F213" s="51" t="str">
        <f t="shared" si="22"/>
        <v/>
      </c>
      <c r="G213" s="52" t="str">
        <f t="shared" si="23"/>
        <v/>
      </c>
    </row>
    <row r="214" spans="2:7" x14ac:dyDescent="0.25">
      <c r="B214" s="50" t="str">
        <f t="shared" si="18"/>
        <v/>
      </c>
      <c r="C214" s="51" t="str">
        <f t="shared" si="19"/>
        <v/>
      </c>
      <c r="D214" s="51" t="str">
        <f t="shared" si="20"/>
        <v/>
      </c>
      <c r="E214" s="51" t="str">
        <f t="shared" si="21"/>
        <v/>
      </c>
      <c r="F214" s="51" t="str">
        <f t="shared" si="22"/>
        <v/>
      </c>
      <c r="G214" s="52" t="str">
        <f t="shared" si="23"/>
        <v/>
      </c>
    </row>
    <row r="215" spans="2:7" x14ac:dyDescent="0.25">
      <c r="B215" s="50" t="str">
        <f t="shared" si="18"/>
        <v/>
      </c>
      <c r="C215" s="51" t="str">
        <f t="shared" si="19"/>
        <v/>
      </c>
      <c r="D215" s="51" t="str">
        <f t="shared" si="20"/>
        <v/>
      </c>
      <c r="E215" s="51" t="str">
        <f t="shared" si="21"/>
        <v/>
      </c>
      <c r="F215" s="51" t="str">
        <f t="shared" si="22"/>
        <v/>
      </c>
      <c r="G215" s="52" t="str">
        <f t="shared" si="23"/>
        <v/>
      </c>
    </row>
    <row r="216" spans="2:7" x14ac:dyDescent="0.25">
      <c r="B216" s="50" t="str">
        <f t="shared" si="18"/>
        <v/>
      </c>
      <c r="C216" s="51" t="str">
        <f t="shared" si="19"/>
        <v/>
      </c>
      <c r="D216" s="51" t="str">
        <f t="shared" si="20"/>
        <v/>
      </c>
      <c r="E216" s="51" t="str">
        <f t="shared" si="21"/>
        <v/>
      </c>
      <c r="F216" s="51" t="str">
        <f t="shared" si="22"/>
        <v/>
      </c>
      <c r="G216" s="52" t="str">
        <f t="shared" si="23"/>
        <v/>
      </c>
    </row>
    <row r="217" spans="2:7" x14ac:dyDescent="0.25">
      <c r="B217" s="50" t="str">
        <f t="shared" si="18"/>
        <v/>
      </c>
      <c r="C217" s="51" t="str">
        <f t="shared" si="19"/>
        <v/>
      </c>
      <c r="D217" s="51" t="str">
        <f t="shared" si="20"/>
        <v/>
      </c>
      <c r="E217" s="51" t="str">
        <f t="shared" si="21"/>
        <v/>
      </c>
      <c r="F217" s="51" t="str">
        <f t="shared" si="22"/>
        <v/>
      </c>
      <c r="G217" s="52" t="str">
        <f t="shared" si="23"/>
        <v/>
      </c>
    </row>
    <row r="218" spans="2:7" x14ac:dyDescent="0.25">
      <c r="B218" s="50" t="str">
        <f t="shared" si="18"/>
        <v/>
      </c>
      <c r="C218" s="51" t="str">
        <f t="shared" si="19"/>
        <v/>
      </c>
      <c r="D218" s="51" t="str">
        <f t="shared" si="20"/>
        <v/>
      </c>
      <c r="E218" s="51" t="str">
        <f t="shared" si="21"/>
        <v/>
      </c>
      <c r="F218" s="51" t="str">
        <f t="shared" si="22"/>
        <v/>
      </c>
      <c r="G218" s="52" t="str">
        <f t="shared" si="23"/>
        <v/>
      </c>
    </row>
    <row r="219" spans="2:7" x14ac:dyDescent="0.25">
      <c r="B219" s="50" t="str">
        <f t="shared" si="18"/>
        <v/>
      </c>
      <c r="C219" s="51" t="str">
        <f t="shared" si="19"/>
        <v/>
      </c>
      <c r="D219" s="51" t="str">
        <f t="shared" si="20"/>
        <v/>
      </c>
      <c r="E219" s="51" t="str">
        <f t="shared" si="21"/>
        <v/>
      </c>
      <c r="F219" s="51" t="str">
        <f t="shared" si="22"/>
        <v/>
      </c>
      <c r="G219" s="52" t="str">
        <f t="shared" si="23"/>
        <v/>
      </c>
    </row>
    <row r="220" spans="2:7" x14ac:dyDescent="0.25">
      <c r="B220" s="50" t="str">
        <f t="shared" si="18"/>
        <v/>
      </c>
      <c r="C220" s="51" t="str">
        <f t="shared" si="19"/>
        <v/>
      </c>
      <c r="D220" s="51" t="str">
        <f t="shared" si="20"/>
        <v/>
      </c>
      <c r="E220" s="51" t="str">
        <f t="shared" si="21"/>
        <v/>
      </c>
      <c r="F220" s="51" t="str">
        <f t="shared" si="22"/>
        <v/>
      </c>
      <c r="G220" s="52" t="str">
        <f t="shared" si="23"/>
        <v/>
      </c>
    </row>
    <row r="221" spans="2:7" x14ac:dyDescent="0.25">
      <c r="B221" s="50" t="str">
        <f t="shared" si="18"/>
        <v/>
      </c>
      <c r="C221" s="51" t="str">
        <f t="shared" si="19"/>
        <v/>
      </c>
      <c r="D221" s="51" t="str">
        <f t="shared" si="20"/>
        <v/>
      </c>
      <c r="E221" s="51" t="str">
        <f t="shared" si="21"/>
        <v/>
      </c>
      <c r="F221" s="51" t="str">
        <f t="shared" si="22"/>
        <v/>
      </c>
      <c r="G221" s="52" t="str">
        <f t="shared" si="23"/>
        <v/>
      </c>
    </row>
    <row r="222" spans="2:7" x14ac:dyDescent="0.25">
      <c r="B222" s="50" t="str">
        <f t="shared" si="18"/>
        <v/>
      </c>
      <c r="C222" s="51" t="str">
        <f t="shared" si="19"/>
        <v/>
      </c>
      <c r="D222" s="51" t="str">
        <f t="shared" si="20"/>
        <v/>
      </c>
      <c r="E222" s="51" t="str">
        <f t="shared" si="21"/>
        <v/>
      </c>
      <c r="F222" s="51" t="str">
        <f t="shared" si="22"/>
        <v/>
      </c>
      <c r="G222" s="52" t="str">
        <f t="shared" si="23"/>
        <v/>
      </c>
    </row>
    <row r="223" spans="2:7" x14ac:dyDescent="0.25">
      <c r="B223" s="50" t="str">
        <f t="shared" si="18"/>
        <v/>
      </c>
      <c r="C223" s="51" t="str">
        <f t="shared" si="19"/>
        <v/>
      </c>
      <c r="D223" s="51" t="str">
        <f t="shared" si="20"/>
        <v/>
      </c>
      <c r="E223" s="51" t="str">
        <f t="shared" si="21"/>
        <v/>
      </c>
      <c r="F223" s="51" t="str">
        <f t="shared" si="22"/>
        <v/>
      </c>
      <c r="G223" s="52" t="str">
        <f t="shared" si="23"/>
        <v/>
      </c>
    </row>
    <row r="224" spans="2:7" x14ac:dyDescent="0.25">
      <c r="B224" s="50" t="str">
        <f t="shared" si="18"/>
        <v/>
      </c>
      <c r="C224" s="51" t="str">
        <f t="shared" si="19"/>
        <v/>
      </c>
      <c r="D224" s="51" t="str">
        <f t="shared" si="20"/>
        <v/>
      </c>
      <c r="E224" s="51" t="str">
        <f t="shared" si="21"/>
        <v/>
      </c>
      <c r="F224" s="51" t="str">
        <f t="shared" si="22"/>
        <v/>
      </c>
      <c r="G224" s="52" t="str">
        <f t="shared" si="23"/>
        <v/>
      </c>
    </row>
    <row r="225" spans="2:7" x14ac:dyDescent="0.25">
      <c r="B225" s="50" t="str">
        <f t="shared" si="18"/>
        <v/>
      </c>
      <c r="C225" s="51" t="str">
        <f t="shared" si="19"/>
        <v/>
      </c>
      <c r="D225" s="51" t="str">
        <f t="shared" si="20"/>
        <v/>
      </c>
      <c r="E225" s="51" t="str">
        <f t="shared" si="21"/>
        <v/>
      </c>
      <c r="F225" s="51" t="str">
        <f t="shared" si="22"/>
        <v/>
      </c>
      <c r="G225" s="52" t="str">
        <f t="shared" si="23"/>
        <v/>
      </c>
    </row>
    <row r="226" spans="2:7" x14ac:dyDescent="0.25">
      <c r="B226" s="50" t="str">
        <f t="shared" si="18"/>
        <v/>
      </c>
      <c r="C226" s="51" t="str">
        <f t="shared" si="19"/>
        <v/>
      </c>
      <c r="D226" s="51" t="str">
        <f t="shared" si="20"/>
        <v/>
      </c>
      <c r="E226" s="51" t="str">
        <f t="shared" si="21"/>
        <v/>
      </c>
      <c r="F226" s="51" t="str">
        <f t="shared" si="22"/>
        <v/>
      </c>
      <c r="G226" s="52" t="str">
        <f t="shared" si="23"/>
        <v/>
      </c>
    </row>
    <row r="227" spans="2:7" x14ac:dyDescent="0.25">
      <c r="B227" s="50" t="str">
        <f t="shared" si="18"/>
        <v/>
      </c>
      <c r="C227" s="51" t="str">
        <f t="shared" si="19"/>
        <v/>
      </c>
      <c r="D227" s="51" t="str">
        <f t="shared" si="20"/>
        <v/>
      </c>
      <c r="E227" s="51" t="str">
        <f t="shared" si="21"/>
        <v/>
      </c>
      <c r="F227" s="51" t="str">
        <f t="shared" si="22"/>
        <v/>
      </c>
      <c r="G227" s="52" t="str">
        <f t="shared" si="23"/>
        <v/>
      </c>
    </row>
    <row r="228" spans="2:7" x14ac:dyDescent="0.25">
      <c r="B228" s="50" t="str">
        <f t="shared" si="18"/>
        <v/>
      </c>
      <c r="C228" s="51" t="str">
        <f t="shared" si="19"/>
        <v/>
      </c>
      <c r="D228" s="51" t="str">
        <f t="shared" si="20"/>
        <v/>
      </c>
      <c r="E228" s="51" t="str">
        <f t="shared" si="21"/>
        <v/>
      </c>
      <c r="F228" s="51" t="str">
        <f t="shared" si="22"/>
        <v/>
      </c>
      <c r="G228" s="52" t="str">
        <f t="shared" si="23"/>
        <v/>
      </c>
    </row>
    <row r="229" spans="2:7" x14ac:dyDescent="0.25">
      <c r="B229" s="50" t="str">
        <f t="shared" si="18"/>
        <v/>
      </c>
      <c r="C229" s="51" t="str">
        <f t="shared" si="19"/>
        <v/>
      </c>
      <c r="D229" s="51" t="str">
        <f t="shared" si="20"/>
        <v/>
      </c>
      <c r="E229" s="51" t="str">
        <f t="shared" si="21"/>
        <v/>
      </c>
      <c r="F229" s="51" t="str">
        <f t="shared" si="22"/>
        <v/>
      </c>
      <c r="G229" s="52" t="str">
        <f t="shared" si="23"/>
        <v/>
      </c>
    </row>
    <row r="230" spans="2:7" x14ac:dyDescent="0.25">
      <c r="B230" s="50" t="str">
        <f t="shared" si="18"/>
        <v/>
      </c>
      <c r="C230" s="51" t="str">
        <f t="shared" si="19"/>
        <v/>
      </c>
      <c r="D230" s="51" t="str">
        <f t="shared" si="20"/>
        <v/>
      </c>
      <c r="E230" s="51" t="str">
        <f t="shared" si="21"/>
        <v/>
      </c>
      <c r="F230" s="51" t="str">
        <f t="shared" si="22"/>
        <v/>
      </c>
      <c r="G230" s="52" t="str">
        <f t="shared" si="23"/>
        <v/>
      </c>
    </row>
    <row r="231" spans="2:7" x14ac:dyDescent="0.25">
      <c r="B231" s="50" t="str">
        <f t="shared" si="18"/>
        <v/>
      </c>
      <c r="C231" s="51" t="str">
        <f t="shared" si="19"/>
        <v/>
      </c>
      <c r="D231" s="51" t="str">
        <f t="shared" si="20"/>
        <v/>
      </c>
      <c r="E231" s="51" t="str">
        <f t="shared" si="21"/>
        <v/>
      </c>
      <c r="F231" s="51" t="str">
        <f t="shared" si="22"/>
        <v/>
      </c>
      <c r="G231" s="52" t="str">
        <f t="shared" si="23"/>
        <v/>
      </c>
    </row>
    <row r="232" spans="2:7" x14ac:dyDescent="0.25">
      <c r="B232" s="50" t="str">
        <f t="shared" si="18"/>
        <v/>
      </c>
      <c r="C232" s="51" t="str">
        <f t="shared" si="19"/>
        <v/>
      </c>
      <c r="D232" s="51" t="str">
        <f t="shared" si="20"/>
        <v/>
      </c>
      <c r="E232" s="51" t="str">
        <f t="shared" si="21"/>
        <v/>
      </c>
      <c r="F232" s="51" t="str">
        <f t="shared" si="22"/>
        <v/>
      </c>
      <c r="G232" s="52" t="str">
        <f t="shared" si="23"/>
        <v/>
      </c>
    </row>
    <row r="233" spans="2:7" x14ac:dyDescent="0.25">
      <c r="B233" s="50" t="str">
        <f t="shared" si="18"/>
        <v/>
      </c>
      <c r="C233" s="51" t="str">
        <f t="shared" si="19"/>
        <v/>
      </c>
      <c r="D233" s="51" t="str">
        <f t="shared" si="20"/>
        <v/>
      </c>
      <c r="E233" s="51" t="str">
        <f t="shared" si="21"/>
        <v/>
      </c>
      <c r="F233" s="51" t="str">
        <f t="shared" si="22"/>
        <v/>
      </c>
      <c r="G233" s="52" t="str">
        <f t="shared" si="23"/>
        <v/>
      </c>
    </row>
    <row r="234" spans="2:7" x14ac:dyDescent="0.25">
      <c r="B234" s="50" t="str">
        <f t="shared" si="18"/>
        <v/>
      </c>
      <c r="C234" s="51" t="str">
        <f t="shared" si="19"/>
        <v/>
      </c>
      <c r="D234" s="51" t="str">
        <f t="shared" si="20"/>
        <v/>
      </c>
      <c r="E234" s="51" t="str">
        <f t="shared" si="21"/>
        <v/>
      </c>
      <c r="F234" s="51" t="str">
        <f t="shared" si="22"/>
        <v/>
      </c>
      <c r="G234" s="52" t="str">
        <f t="shared" si="23"/>
        <v/>
      </c>
    </row>
    <row r="235" spans="2:7" x14ac:dyDescent="0.25">
      <c r="B235" s="50" t="str">
        <f t="shared" si="18"/>
        <v/>
      </c>
      <c r="C235" s="51" t="str">
        <f t="shared" si="19"/>
        <v/>
      </c>
      <c r="D235" s="51" t="str">
        <f t="shared" si="20"/>
        <v/>
      </c>
      <c r="E235" s="51" t="str">
        <f t="shared" si="21"/>
        <v/>
      </c>
      <c r="F235" s="51" t="str">
        <f t="shared" si="22"/>
        <v/>
      </c>
      <c r="G235" s="52" t="str">
        <f t="shared" si="23"/>
        <v/>
      </c>
    </row>
    <row r="236" spans="2:7" x14ac:dyDescent="0.25">
      <c r="B236" s="50" t="str">
        <f t="shared" si="18"/>
        <v/>
      </c>
      <c r="C236" s="51" t="str">
        <f t="shared" si="19"/>
        <v/>
      </c>
      <c r="D236" s="51" t="str">
        <f t="shared" si="20"/>
        <v/>
      </c>
      <c r="E236" s="51" t="str">
        <f t="shared" si="21"/>
        <v/>
      </c>
      <c r="F236" s="51" t="str">
        <f t="shared" si="22"/>
        <v/>
      </c>
      <c r="G236" s="52" t="str">
        <f t="shared" si="23"/>
        <v/>
      </c>
    </row>
    <row r="237" spans="2:7" x14ac:dyDescent="0.25">
      <c r="B237" s="50" t="str">
        <f t="shared" si="18"/>
        <v/>
      </c>
      <c r="C237" s="51" t="str">
        <f t="shared" si="19"/>
        <v/>
      </c>
      <c r="D237" s="51" t="str">
        <f t="shared" si="20"/>
        <v/>
      </c>
      <c r="E237" s="51" t="str">
        <f t="shared" si="21"/>
        <v/>
      </c>
      <c r="F237" s="51" t="str">
        <f t="shared" si="22"/>
        <v/>
      </c>
      <c r="G237" s="52" t="str">
        <f t="shared" si="23"/>
        <v/>
      </c>
    </row>
    <row r="238" spans="2:7" x14ac:dyDescent="0.25">
      <c r="B238" s="50" t="str">
        <f t="shared" si="18"/>
        <v/>
      </c>
      <c r="C238" s="51" t="str">
        <f t="shared" si="19"/>
        <v/>
      </c>
      <c r="D238" s="51" t="str">
        <f t="shared" si="20"/>
        <v/>
      </c>
      <c r="E238" s="51" t="str">
        <f t="shared" si="21"/>
        <v/>
      </c>
      <c r="F238" s="51" t="str">
        <f t="shared" si="22"/>
        <v/>
      </c>
      <c r="G238" s="52" t="str">
        <f t="shared" si="23"/>
        <v/>
      </c>
    </row>
    <row r="239" spans="2:7" x14ac:dyDescent="0.25">
      <c r="B239" s="50" t="str">
        <f t="shared" si="18"/>
        <v/>
      </c>
      <c r="C239" s="51" t="str">
        <f t="shared" si="19"/>
        <v/>
      </c>
      <c r="D239" s="51" t="str">
        <f t="shared" si="20"/>
        <v/>
      </c>
      <c r="E239" s="51" t="str">
        <f t="shared" si="21"/>
        <v/>
      </c>
      <c r="F239" s="51" t="str">
        <f t="shared" si="22"/>
        <v/>
      </c>
      <c r="G239" s="52" t="str">
        <f t="shared" si="23"/>
        <v/>
      </c>
    </row>
    <row r="240" spans="2:7" x14ac:dyDescent="0.25">
      <c r="B240" s="50" t="str">
        <f t="shared" si="18"/>
        <v/>
      </c>
      <c r="C240" s="51" t="str">
        <f t="shared" si="19"/>
        <v/>
      </c>
      <c r="D240" s="51" t="str">
        <f t="shared" si="20"/>
        <v/>
      </c>
      <c r="E240" s="51" t="str">
        <f t="shared" si="21"/>
        <v/>
      </c>
      <c r="F240" s="51" t="str">
        <f t="shared" si="22"/>
        <v/>
      </c>
      <c r="G240" s="52" t="str">
        <f t="shared" si="23"/>
        <v/>
      </c>
    </row>
    <row r="241" spans="2:7" x14ac:dyDescent="0.25">
      <c r="B241" s="50" t="str">
        <f t="shared" si="18"/>
        <v/>
      </c>
      <c r="C241" s="51" t="str">
        <f t="shared" si="19"/>
        <v/>
      </c>
      <c r="D241" s="51" t="str">
        <f t="shared" si="20"/>
        <v/>
      </c>
      <c r="E241" s="51" t="str">
        <f t="shared" si="21"/>
        <v/>
      </c>
      <c r="F241" s="51" t="str">
        <f t="shared" si="22"/>
        <v/>
      </c>
      <c r="G241" s="52" t="str">
        <f t="shared" si="23"/>
        <v/>
      </c>
    </row>
    <row r="242" spans="2:7" x14ac:dyDescent="0.25">
      <c r="B242" s="50" t="str">
        <f t="shared" si="18"/>
        <v/>
      </c>
      <c r="C242" s="51" t="str">
        <f t="shared" si="19"/>
        <v/>
      </c>
      <c r="D242" s="51" t="str">
        <f t="shared" si="20"/>
        <v/>
      </c>
      <c r="E242" s="51" t="str">
        <f t="shared" si="21"/>
        <v/>
      </c>
      <c r="F242" s="51" t="str">
        <f t="shared" si="22"/>
        <v/>
      </c>
      <c r="G242" s="52" t="str">
        <f t="shared" si="23"/>
        <v/>
      </c>
    </row>
    <row r="243" spans="2:7" x14ac:dyDescent="0.25">
      <c r="B243" s="50" t="str">
        <f t="shared" ref="B243:B306" si="24">IF(B242&lt;=n-1,B242+1,"")</f>
        <v/>
      </c>
      <c r="C243" s="51" t="str">
        <f t="shared" ref="C243:C306" si="25">IF(n="","",IF(B243&lt;=n,G242,""))</f>
        <v/>
      </c>
      <c r="D243" s="51" t="str">
        <f t="shared" ref="D243:D306" si="26">IF(n="","",IF(B243&lt;=n,IF(kar&gt;B242,0,C243*(_r+pz)),""))</f>
        <v/>
      </c>
      <c r="E243" s="51" t="str">
        <f t="shared" ref="E243:E306" si="27">IF(n="","",IF(B243&lt;=n,IF(kar&gt;B242,0,IF(kar_k&gt;B242,D243,An)),""))</f>
        <v/>
      </c>
      <c r="F243" s="51" t="str">
        <f t="shared" ref="F243:F306" si="28">IF(n="","",IF(B243&lt;=n,IF(kar_k&gt;B243-1,0,E243-D243),""))</f>
        <v/>
      </c>
      <c r="G243" s="52" t="str">
        <f t="shared" ref="G243:G306" si="29">IF(n="","",IF(B243&lt;=n,IF(kar&gt;(B243-1),(C243-F243)*(1+(_r+pz)),C243-F243),""))</f>
        <v/>
      </c>
    </row>
    <row r="244" spans="2:7" x14ac:dyDescent="0.25">
      <c r="B244" s="50" t="str">
        <f t="shared" si="24"/>
        <v/>
      </c>
      <c r="C244" s="51" t="str">
        <f t="shared" si="25"/>
        <v/>
      </c>
      <c r="D244" s="51" t="str">
        <f t="shared" si="26"/>
        <v/>
      </c>
      <c r="E244" s="51" t="str">
        <f t="shared" si="27"/>
        <v/>
      </c>
      <c r="F244" s="51" t="str">
        <f t="shared" si="28"/>
        <v/>
      </c>
      <c r="G244" s="52" t="str">
        <f t="shared" si="29"/>
        <v/>
      </c>
    </row>
    <row r="245" spans="2:7" x14ac:dyDescent="0.25">
      <c r="B245" s="50" t="str">
        <f t="shared" si="24"/>
        <v/>
      </c>
      <c r="C245" s="51" t="str">
        <f t="shared" si="25"/>
        <v/>
      </c>
      <c r="D245" s="51" t="str">
        <f t="shared" si="26"/>
        <v/>
      </c>
      <c r="E245" s="51" t="str">
        <f t="shared" si="27"/>
        <v/>
      </c>
      <c r="F245" s="51" t="str">
        <f t="shared" si="28"/>
        <v/>
      </c>
      <c r="G245" s="52" t="str">
        <f t="shared" si="29"/>
        <v/>
      </c>
    </row>
    <row r="246" spans="2:7" x14ac:dyDescent="0.25">
      <c r="B246" s="50" t="str">
        <f t="shared" si="24"/>
        <v/>
      </c>
      <c r="C246" s="51" t="str">
        <f t="shared" si="25"/>
        <v/>
      </c>
      <c r="D246" s="51" t="str">
        <f t="shared" si="26"/>
        <v/>
      </c>
      <c r="E246" s="51" t="str">
        <f t="shared" si="27"/>
        <v/>
      </c>
      <c r="F246" s="51" t="str">
        <f t="shared" si="28"/>
        <v/>
      </c>
      <c r="G246" s="52" t="str">
        <f t="shared" si="29"/>
        <v/>
      </c>
    </row>
    <row r="247" spans="2:7" x14ac:dyDescent="0.25">
      <c r="B247" s="50" t="str">
        <f t="shared" si="24"/>
        <v/>
      </c>
      <c r="C247" s="51" t="str">
        <f t="shared" si="25"/>
        <v/>
      </c>
      <c r="D247" s="51" t="str">
        <f t="shared" si="26"/>
        <v/>
      </c>
      <c r="E247" s="51" t="str">
        <f t="shared" si="27"/>
        <v/>
      </c>
      <c r="F247" s="51" t="str">
        <f t="shared" si="28"/>
        <v/>
      </c>
      <c r="G247" s="52" t="str">
        <f t="shared" si="29"/>
        <v/>
      </c>
    </row>
    <row r="248" spans="2:7" x14ac:dyDescent="0.25">
      <c r="B248" s="50" t="str">
        <f t="shared" si="24"/>
        <v/>
      </c>
      <c r="C248" s="51" t="str">
        <f t="shared" si="25"/>
        <v/>
      </c>
      <c r="D248" s="51" t="str">
        <f t="shared" si="26"/>
        <v/>
      </c>
      <c r="E248" s="51" t="str">
        <f t="shared" si="27"/>
        <v/>
      </c>
      <c r="F248" s="51" t="str">
        <f t="shared" si="28"/>
        <v/>
      </c>
      <c r="G248" s="52" t="str">
        <f t="shared" si="29"/>
        <v/>
      </c>
    </row>
    <row r="249" spans="2:7" x14ac:dyDescent="0.25">
      <c r="B249" s="50" t="str">
        <f t="shared" si="24"/>
        <v/>
      </c>
      <c r="C249" s="51" t="str">
        <f t="shared" si="25"/>
        <v/>
      </c>
      <c r="D249" s="51" t="str">
        <f t="shared" si="26"/>
        <v/>
      </c>
      <c r="E249" s="51" t="str">
        <f t="shared" si="27"/>
        <v/>
      </c>
      <c r="F249" s="51" t="str">
        <f t="shared" si="28"/>
        <v/>
      </c>
      <c r="G249" s="52" t="str">
        <f t="shared" si="29"/>
        <v/>
      </c>
    </row>
    <row r="250" spans="2:7" x14ac:dyDescent="0.25">
      <c r="B250" s="50" t="str">
        <f t="shared" si="24"/>
        <v/>
      </c>
      <c r="C250" s="51" t="str">
        <f t="shared" si="25"/>
        <v/>
      </c>
      <c r="D250" s="51" t="str">
        <f t="shared" si="26"/>
        <v/>
      </c>
      <c r="E250" s="51" t="str">
        <f t="shared" si="27"/>
        <v/>
      </c>
      <c r="F250" s="51" t="str">
        <f t="shared" si="28"/>
        <v/>
      </c>
      <c r="G250" s="52" t="str">
        <f t="shared" si="29"/>
        <v/>
      </c>
    </row>
    <row r="251" spans="2:7" x14ac:dyDescent="0.25">
      <c r="B251" s="50" t="str">
        <f t="shared" si="24"/>
        <v/>
      </c>
      <c r="C251" s="51" t="str">
        <f t="shared" si="25"/>
        <v/>
      </c>
      <c r="D251" s="51" t="str">
        <f t="shared" si="26"/>
        <v/>
      </c>
      <c r="E251" s="51" t="str">
        <f t="shared" si="27"/>
        <v/>
      </c>
      <c r="F251" s="51" t="str">
        <f t="shared" si="28"/>
        <v/>
      </c>
      <c r="G251" s="52" t="str">
        <f t="shared" si="29"/>
        <v/>
      </c>
    </row>
    <row r="252" spans="2:7" x14ac:dyDescent="0.25">
      <c r="B252" s="50" t="str">
        <f t="shared" si="24"/>
        <v/>
      </c>
      <c r="C252" s="51" t="str">
        <f t="shared" si="25"/>
        <v/>
      </c>
      <c r="D252" s="51" t="str">
        <f t="shared" si="26"/>
        <v/>
      </c>
      <c r="E252" s="51" t="str">
        <f t="shared" si="27"/>
        <v/>
      </c>
      <c r="F252" s="51" t="str">
        <f t="shared" si="28"/>
        <v/>
      </c>
      <c r="G252" s="52" t="str">
        <f t="shared" si="29"/>
        <v/>
      </c>
    </row>
    <row r="253" spans="2:7" x14ac:dyDescent="0.25">
      <c r="B253" s="50" t="str">
        <f t="shared" si="24"/>
        <v/>
      </c>
      <c r="C253" s="51" t="str">
        <f t="shared" si="25"/>
        <v/>
      </c>
      <c r="D253" s="51" t="str">
        <f t="shared" si="26"/>
        <v/>
      </c>
      <c r="E253" s="51" t="str">
        <f t="shared" si="27"/>
        <v/>
      </c>
      <c r="F253" s="51" t="str">
        <f t="shared" si="28"/>
        <v/>
      </c>
      <c r="G253" s="52" t="str">
        <f t="shared" si="29"/>
        <v/>
      </c>
    </row>
    <row r="254" spans="2:7" x14ac:dyDescent="0.25">
      <c r="B254" s="50" t="str">
        <f t="shared" si="24"/>
        <v/>
      </c>
      <c r="C254" s="51" t="str">
        <f t="shared" si="25"/>
        <v/>
      </c>
      <c r="D254" s="51" t="str">
        <f t="shared" si="26"/>
        <v/>
      </c>
      <c r="E254" s="51" t="str">
        <f t="shared" si="27"/>
        <v/>
      </c>
      <c r="F254" s="51" t="str">
        <f t="shared" si="28"/>
        <v/>
      </c>
      <c r="G254" s="52" t="str">
        <f t="shared" si="29"/>
        <v/>
      </c>
    </row>
    <row r="255" spans="2:7" x14ac:dyDescent="0.25">
      <c r="B255" s="50" t="str">
        <f t="shared" si="24"/>
        <v/>
      </c>
      <c r="C255" s="51" t="str">
        <f t="shared" si="25"/>
        <v/>
      </c>
      <c r="D255" s="51" t="str">
        <f t="shared" si="26"/>
        <v/>
      </c>
      <c r="E255" s="51" t="str">
        <f t="shared" si="27"/>
        <v/>
      </c>
      <c r="F255" s="51" t="str">
        <f t="shared" si="28"/>
        <v/>
      </c>
      <c r="G255" s="52" t="str">
        <f t="shared" si="29"/>
        <v/>
      </c>
    </row>
    <row r="256" spans="2:7" x14ac:dyDescent="0.25">
      <c r="B256" s="50" t="str">
        <f t="shared" si="24"/>
        <v/>
      </c>
      <c r="C256" s="51" t="str">
        <f t="shared" si="25"/>
        <v/>
      </c>
      <c r="D256" s="51" t="str">
        <f t="shared" si="26"/>
        <v/>
      </c>
      <c r="E256" s="51" t="str">
        <f t="shared" si="27"/>
        <v/>
      </c>
      <c r="F256" s="51" t="str">
        <f t="shared" si="28"/>
        <v/>
      </c>
      <c r="G256" s="52" t="str">
        <f t="shared" si="29"/>
        <v/>
      </c>
    </row>
    <row r="257" spans="2:7" x14ac:dyDescent="0.25">
      <c r="B257" s="50" t="str">
        <f t="shared" si="24"/>
        <v/>
      </c>
      <c r="C257" s="51" t="str">
        <f t="shared" si="25"/>
        <v/>
      </c>
      <c r="D257" s="51" t="str">
        <f t="shared" si="26"/>
        <v/>
      </c>
      <c r="E257" s="51" t="str">
        <f t="shared" si="27"/>
        <v/>
      </c>
      <c r="F257" s="51" t="str">
        <f t="shared" si="28"/>
        <v/>
      </c>
      <c r="G257" s="52" t="str">
        <f t="shared" si="29"/>
        <v/>
      </c>
    </row>
    <row r="258" spans="2:7" x14ac:dyDescent="0.25">
      <c r="B258" s="50" t="str">
        <f t="shared" si="24"/>
        <v/>
      </c>
      <c r="C258" s="51" t="str">
        <f t="shared" si="25"/>
        <v/>
      </c>
      <c r="D258" s="51" t="str">
        <f t="shared" si="26"/>
        <v/>
      </c>
      <c r="E258" s="51" t="str">
        <f t="shared" si="27"/>
        <v/>
      </c>
      <c r="F258" s="51" t="str">
        <f t="shared" si="28"/>
        <v/>
      </c>
      <c r="G258" s="52" t="str">
        <f t="shared" si="29"/>
        <v/>
      </c>
    </row>
    <row r="259" spans="2:7" x14ac:dyDescent="0.25">
      <c r="B259" s="50" t="str">
        <f t="shared" si="24"/>
        <v/>
      </c>
      <c r="C259" s="51" t="str">
        <f t="shared" si="25"/>
        <v/>
      </c>
      <c r="D259" s="51" t="str">
        <f t="shared" si="26"/>
        <v/>
      </c>
      <c r="E259" s="51" t="str">
        <f t="shared" si="27"/>
        <v/>
      </c>
      <c r="F259" s="51" t="str">
        <f t="shared" si="28"/>
        <v/>
      </c>
      <c r="G259" s="52" t="str">
        <f t="shared" si="29"/>
        <v/>
      </c>
    </row>
    <row r="260" spans="2:7" x14ac:dyDescent="0.25">
      <c r="B260" s="50" t="str">
        <f t="shared" si="24"/>
        <v/>
      </c>
      <c r="C260" s="51" t="str">
        <f t="shared" si="25"/>
        <v/>
      </c>
      <c r="D260" s="51" t="str">
        <f t="shared" si="26"/>
        <v/>
      </c>
      <c r="E260" s="51" t="str">
        <f t="shared" si="27"/>
        <v/>
      </c>
      <c r="F260" s="51" t="str">
        <f t="shared" si="28"/>
        <v/>
      </c>
      <c r="G260" s="52" t="str">
        <f t="shared" si="29"/>
        <v/>
      </c>
    </row>
    <row r="261" spans="2:7" x14ac:dyDescent="0.25">
      <c r="B261" s="50" t="str">
        <f t="shared" si="24"/>
        <v/>
      </c>
      <c r="C261" s="51" t="str">
        <f t="shared" si="25"/>
        <v/>
      </c>
      <c r="D261" s="51" t="str">
        <f t="shared" si="26"/>
        <v/>
      </c>
      <c r="E261" s="51" t="str">
        <f t="shared" si="27"/>
        <v/>
      </c>
      <c r="F261" s="51" t="str">
        <f t="shared" si="28"/>
        <v/>
      </c>
      <c r="G261" s="52" t="str">
        <f t="shared" si="29"/>
        <v/>
      </c>
    </row>
    <row r="262" spans="2:7" x14ac:dyDescent="0.25">
      <c r="B262" s="50" t="str">
        <f t="shared" si="24"/>
        <v/>
      </c>
      <c r="C262" s="51" t="str">
        <f t="shared" si="25"/>
        <v/>
      </c>
      <c r="D262" s="51" t="str">
        <f t="shared" si="26"/>
        <v/>
      </c>
      <c r="E262" s="51" t="str">
        <f t="shared" si="27"/>
        <v/>
      </c>
      <c r="F262" s="51" t="str">
        <f t="shared" si="28"/>
        <v/>
      </c>
      <c r="G262" s="52" t="str">
        <f t="shared" si="29"/>
        <v/>
      </c>
    </row>
    <row r="263" spans="2:7" x14ac:dyDescent="0.25">
      <c r="B263" s="50" t="str">
        <f t="shared" si="24"/>
        <v/>
      </c>
      <c r="C263" s="51" t="str">
        <f t="shared" si="25"/>
        <v/>
      </c>
      <c r="D263" s="51" t="str">
        <f t="shared" si="26"/>
        <v/>
      </c>
      <c r="E263" s="51" t="str">
        <f t="shared" si="27"/>
        <v/>
      </c>
      <c r="F263" s="51" t="str">
        <f t="shared" si="28"/>
        <v/>
      </c>
      <c r="G263" s="52" t="str">
        <f t="shared" si="29"/>
        <v/>
      </c>
    </row>
    <row r="264" spans="2:7" x14ac:dyDescent="0.25">
      <c r="B264" s="50" t="str">
        <f t="shared" si="24"/>
        <v/>
      </c>
      <c r="C264" s="51" t="str">
        <f t="shared" si="25"/>
        <v/>
      </c>
      <c r="D264" s="51" t="str">
        <f t="shared" si="26"/>
        <v/>
      </c>
      <c r="E264" s="51" t="str">
        <f t="shared" si="27"/>
        <v/>
      </c>
      <c r="F264" s="51" t="str">
        <f t="shared" si="28"/>
        <v/>
      </c>
      <c r="G264" s="52" t="str">
        <f t="shared" si="29"/>
        <v/>
      </c>
    </row>
    <row r="265" spans="2:7" x14ac:dyDescent="0.25">
      <c r="B265" s="50" t="str">
        <f t="shared" si="24"/>
        <v/>
      </c>
      <c r="C265" s="51" t="str">
        <f t="shared" si="25"/>
        <v/>
      </c>
      <c r="D265" s="51" t="str">
        <f t="shared" si="26"/>
        <v/>
      </c>
      <c r="E265" s="51" t="str">
        <f t="shared" si="27"/>
        <v/>
      </c>
      <c r="F265" s="51" t="str">
        <f t="shared" si="28"/>
        <v/>
      </c>
      <c r="G265" s="52" t="str">
        <f t="shared" si="29"/>
        <v/>
      </c>
    </row>
    <row r="266" spans="2:7" x14ac:dyDescent="0.25">
      <c r="B266" s="50" t="str">
        <f t="shared" si="24"/>
        <v/>
      </c>
      <c r="C266" s="51" t="str">
        <f t="shared" si="25"/>
        <v/>
      </c>
      <c r="D266" s="51" t="str">
        <f t="shared" si="26"/>
        <v/>
      </c>
      <c r="E266" s="51" t="str">
        <f t="shared" si="27"/>
        <v/>
      </c>
      <c r="F266" s="51" t="str">
        <f t="shared" si="28"/>
        <v/>
      </c>
      <c r="G266" s="52" t="str">
        <f t="shared" si="29"/>
        <v/>
      </c>
    </row>
    <row r="267" spans="2:7" x14ac:dyDescent="0.25">
      <c r="B267" s="50" t="str">
        <f t="shared" si="24"/>
        <v/>
      </c>
      <c r="C267" s="51" t="str">
        <f t="shared" si="25"/>
        <v/>
      </c>
      <c r="D267" s="51" t="str">
        <f t="shared" si="26"/>
        <v/>
      </c>
      <c r="E267" s="51" t="str">
        <f t="shared" si="27"/>
        <v/>
      </c>
      <c r="F267" s="51" t="str">
        <f t="shared" si="28"/>
        <v/>
      </c>
      <c r="G267" s="52" t="str">
        <f t="shared" si="29"/>
        <v/>
      </c>
    </row>
    <row r="268" spans="2:7" x14ac:dyDescent="0.25">
      <c r="B268" s="50" t="str">
        <f t="shared" si="24"/>
        <v/>
      </c>
      <c r="C268" s="51" t="str">
        <f t="shared" si="25"/>
        <v/>
      </c>
      <c r="D268" s="51" t="str">
        <f t="shared" si="26"/>
        <v/>
      </c>
      <c r="E268" s="51" t="str">
        <f t="shared" si="27"/>
        <v/>
      </c>
      <c r="F268" s="51" t="str">
        <f t="shared" si="28"/>
        <v/>
      </c>
      <c r="G268" s="52" t="str">
        <f t="shared" si="29"/>
        <v/>
      </c>
    </row>
    <row r="269" spans="2:7" x14ac:dyDescent="0.25">
      <c r="B269" s="50" t="str">
        <f t="shared" si="24"/>
        <v/>
      </c>
      <c r="C269" s="51" t="str">
        <f t="shared" si="25"/>
        <v/>
      </c>
      <c r="D269" s="51" t="str">
        <f t="shared" si="26"/>
        <v/>
      </c>
      <c r="E269" s="51" t="str">
        <f t="shared" si="27"/>
        <v/>
      </c>
      <c r="F269" s="51" t="str">
        <f t="shared" si="28"/>
        <v/>
      </c>
      <c r="G269" s="52" t="str">
        <f t="shared" si="29"/>
        <v/>
      </c>
    </row>
    <row r="270" spans="2:7" x14ac:dyDescent="0.25">
      <c r="B270" s="50" t="str">
        <f t="shared" si="24"/>
        <v/>
      </c>
      <c r="C270" s="51" t="str">
        <f t="shared" si="25"/>
        <v/>
      </c>
      <c r="D270" s="51" t="str">
        <f t="shared" si="26"/>
        <v/>
      </c>
      <c r="E270" s="51" t="str">
        <f t="shared" si="27"/>
        <v/>
      </c>
      <c r="F270" s="51" t="str">
        <f t="shared" si="28"/>
        <v/>
      </c>
      <c r="G270" s="52" t="str">
        <f t="shared" si="29"/>
        <v/>
      </c>
    </row>
    <row r="271" spans="2:7" x14ac:dyDescent="0.25">
      <c r="B271" s="50" t="str">
        <f t="shared" si="24"/>
        <v/>
      </c>
      <c r="C271" s="51" t="str">
        <f t="shared" si="25"/>
        <v/>
      </c>
      <c r="D271" s="51" t="str">
        <f t="shared" si="26"/>
        <v/>
      </c>
      <c r="E271" s="51" t="str">
        <f t="shared" si="27"/>
        <v/>
      </c>
      <c r="F271" s="51" t="str">
        <f t="shared" si="28"/>
        <v/>
      </c>
      <c r="G271" s="52" t="str">
        <f t="shared" si="29"/>
        <v/>
      </c>
    </row>
    <row r="272" spans="2:7" x14ac:dyDescent="0.25">
      <c r="B272" s="50" t="str">
        <f t="shared" si="24"/>
        <v/>
      </c>
      <c r="C272" s="51" t="str">
        <f t="shared" si="25"/>
        <v/>
      </c>
      <c r="D272" s="51" t="str">
        <f t="shared" si="26"/>
        <v/>
      </c>
      <c r="E272" s="51" t="str">
        <f t="shared" si="27"/>
        <v/>
      </c>
      <c r="F272" s="51" t="str">
        <f t="shared" si="28"/>
        <v/>
      </c>
      <c r="G272" s="52" t="str">
        <f t="shared" si="29"/>
        <v/>
      </c>
    </row>
    <row r="273" spans="2:7" x14ac:dyDescent="0.25">
      <c r="B273" s="50" t="str">
        <f t="shared" si="24"/>
        <v/>
      </c>
      <c r="C273" s="51" t="str">
        <f t="shared" si="25"/>
        <v/>
      </c>
      <c r="D273" s="51" t="str">
        <f t="shared" si="26"/>
        <v/>
      </c>
      <c r="E273" s="51" t="str">
        <f t="shared" si="27"/>
        <v/>
      </c>
      <c r="F273" s="51" t="str">
        <f t="shared" si="28"/>
        <v/>
      </c>
      <c r="G273" s="52" t="str">
        <f t="shared" si="29"/>
        <v/>
      </c>
    </row>
    <row r="274" spans="2:7" x14ac:dyDescent="0.25">
      <c r="B274" s="50" t="str">
        <f t="shared" si="24"/>
        <v/>
      </c>
      <c r="C274" s="51" t="str">
        <f t="shared" si="25"/>
        <v/>
      </c>
      <c r="D274" s="51" t="str">
        <f t="shared" si="26"/>
        <v/>
      </c>
      <c r="E274" s="51" t="str">
        <f t="shared" si="27"/>
        <v/>
      </c>
      <c r="F274" s="51" t="str">
        <f t="shared" si="28"/>
        <v/>
      </c>
      <c r="G274" s="52" t="str">
        <f t="shared" si="29"/>
        <v/>
      </c>
    </row>
    <row r="275" spans="2:7" x14ac:dyDescent="0.25">
      <c r="B275" s="50" t="str">
        <f t="shared" si="24"/>
        <v/>
      </c>
      <c r="C275" s="51" t="str">
        <f t="shared" si="25"/>
        <v/>
      </c>
      <c r="D275" s="51" t="str">
        <f t="shared" si="26"/>
        <v/>
      </c>
      <c r="E275" s="51" t="str">
        <f t="shared" si="27"/>
        <v/>
      </c>
      <c r="F275" s="51" t="str">
        <f t="shared" si="28"/>
        <v/>
      </c>
      <c r="G275" s="52" t="str">
        <f t="shared" si="29"/>
        <v/>
      </c>
    </row>
    <row r="276" spans="2:7" x14ac:dyDescent="0.25">
      <c r="B276" s="50" t="str">
        <f t="shared" si="24"/>
        <v/>
      </c>
      <c r="C276" s="51" t="str">
        <f t="shared" si="25"/>
        <v/>
      </c>
      <c r="D276" s="51" t="str">
        <f t="shared" si="26"/>
        <v/>
      </c>
      <c r="E276" s="51" t="str">
        <f t="shared" si="27"/>
        <v/>
      </c>
      <c r="F276" s="51" t="str">
        <f t="shared" si="28"/>
        <v/>
      </c>
      <c r="G276" s="52" t="str">
        <f t="shared" si="29"/>
        <v/>
      </c>
    </row>
    <row r="277" spans="2:7" x14ac:dyDescent="0.25">
      <c r="B277" s="50" t="str">
        <f t="shared" si="24"/>
        <v/>
      </c>
      <c r="C277" s="51" t="str">
        <f t="shared" si="25"/>
        <v/>
      </c>
      <c r="D277" s="51" t="str">
        <f t="shared" si="26"/>
        <v/>
      </c>
      <c r="E277" s="51" t="str">
        <f t="shared" si="27"/>
        <v/>
      </c>
      <c r="F277" s="51" t="str">
        <f t="shared" si="28"/>
        <v/>
      </c>
      <c r="G277" s="52" t="str">
        <f t="shared" si="29"/>
        <v/>
      </c>
    </row>
    <row r="278" spans="2:7" x14ac:dyDescent="0.25">
      <c r="B278" s="50" t="str">
        <f t="shared" si="24"/>
        <v/>
      </c>
      <c r="C278" s="51" t="str">
        <f t="shared" si="25"/>
        <v/>
      </c>
      <c r="D278" s="51" t="str">
        <f t="shared" si="26"/>
        <v/>
      </c>
      <c r="E278" s="51" t="str">
        <f t="shared" si="27"/>
        <v/>
      </c>
      <c r="F278" s="51" t="str">
        <f t="shared" si="28"/>
        <v/>
      </c>
      <c r="G278" s="52" t="str">
        <f t="shared" si="29"/>
        <v/>
      </c>
    </row>
    <row r="279" spans="2:7" x14ac:dyDescent="0.25">
      <c r="B279" s="50" t="str">
        <f t="shared" si="24"/>
        <v/>
      </c>
      <c r="C279" s="51" t="str">
        <f t="shared" si="25"/>
        <v/>
      </c>
      <c r="D279" s="51" t="str">
        <f t="shared" si="26"/>
        <v/>
      </c>
      <c r="E279" s="51" t="str">
        <f t="shared" si="27"/>
        <v/>
      </c>
      <c r="F279" s="51" t="str">
        <f t="shared" si="28"/>
        <v/>
      </c>
      <c r="G279" s="52" t="str">
        <f t="shared" si="29"/>
        <v/>
      </c>
    </row>
    <row r="280" spans="2:7" x14ac:dyDescent="0.25">
      <c r="B280" s="50" t="str">
        <f t="shared" si="24"/>
        <v/>
      </c>
      <c r="C280" s="51" t="str">
        <f t="shared" si="25"/>
        <v/>
      </c>
      <c r="D280" s="51" t="str">
        <f t="shared" si="26"/>
        <v/>
      </c>
      <c r="E280" s="51" t="str">
        <f t="shared" si="27"/>
        <v/>
      </c>
      <c r="F280" s="51" t="str">
        <f t="shared" si="28"/>
        <v/>
      </c>
      <c r="G280" s="52" t="str">
        <f t="shared" si="29"/>
        <v/>
      </c>
    </row>
    <row r="281" spans="2:7" x14ac:dyDescent="0.25">
      <c r="B281" s="50" t="str">
        <f t="shared" si="24"/>
        <v/>
      </c>
      <c r="C281" s="51" t="str">
        <f t="shared" si="25"/>
        <v/>
      </c>
      <c r="D281" s="51" t="str">
        <f t="shared" si="26"/>
        <v/>
      </c>
      <c r="E281" s="51" t="str">
        <f t="shared" si="27"/>
        <v/>
      </c>
      <c r="F281" s="51" t="str">
        <f t="shared" si="28"/>
        <v/>
      </c>
      <c r="G281" s="52" t="str">
        <f t="shared" si="29"/>
        <v/>
      </c>
    </row>
    <row r="282" spans="2:7" x14ac:dyDescent="0.25">
      <c r="B282" s="50" t="str">
        <f t="shared" si="24"/>
        <v/>
      </c>
      <c r="C282" s="51" t="str">
        <f t="shared" si="25"/>
        <v/>
      </c>
      <c r="D282" s="51" t="str">
        <f t="shared" si="26"/>
        <v/>
      </c>
      <c r="E282" s="51" t="str">
        <f t="shared" si="27"/>
        <v/>
      </c>
      <c r="F282" s="51" t="str">
        <f t="shared" si="28"/>
        <v/>
      </c>
      <c r="G282" s="52" t="str">
        <f t="shared" si="29"/>
        <v/>
      </c>
    </row>
    <row r="283" spans="2:7" x14ac:dyDescent="0.25">
      <c r="B283" s="50" t="str">
        <f t="shared" si="24"/>
        <v/>
      </c>
      <c r="C283" s="51" t="str">
        <f t="shared" si="25"/>
        <v/>
      </c>
      <c r="D283" s="51" t="str">
        <f t="shared" si="26"/>
        <v/>
      </c>
      <c r="E283" s="51" t="str">
        <f t="shared" si="27"/>
        <v/>
      </c>
      <c r="F283" s="51" t="str">
        <f t="shared" si="28"/>
        <v/>
      </c>
      <c r="G283" s="52" t="str">
        <f t="shared" si="29"/>
        <v/>
      </c>
    </row>
    <row r="284" spans="2:7" x14ac:dyDescent="0.25">
      <c r="B284" s="50" t="str">
        <f t="shared" si="24"/>
        <v/>
      </c>
      <c r="C284" s="51" t="str">
        <f t="shared" si="25"/>
        <v/>
      </c>
      <c r="D284" s="51" t="str">
        <f t="shared" si="26"/>
        <v/>
      </c>
      <c r="E284" s="51" t="str">
        <f t="shared" si="27"/>
        <v/>
      </c>
      <c r="F284" s="51" t="str">
        <f t="shared" si="28"/>
        <v/>
      </c>
      <c r="G284" s="52" t="str">
        <f t="shared" si="29"/>
        <v/>
      </c>
    </row>
    <row r="285" spans="2:7" x14ac:dyDescent="0.25">
      <c r="B285" s="50" t="str">
        <f t="shared" si="24"/>
        <v/>
      </c>
      <c r="C285" s="51" t="str">
        <f t="shared" si="25"/>
        <v/>
      </c>
      <c r="D285" s="51" t="str">
        <f t="shared" si="26"/>
        <v/>
      </c>
      <c r="E285" s="51" t="str">
        <f t="shared" si="27"/>
        <v/>
      </c>
      <c r="F285" s="51" t="str">
        <f t="shared" si="28"/>
        <v/>
      </c>
      <c r="G285" s="52" t="str">
        <f t="shared" si="29"/>
        <v/>
      </c>
    </row>
    <row r="286" spans="2:7" x14ac:dyDescent="0.25">
      <c r="B286" s="50" t="str">
        <f t="shared" si="24"/>
        <v/>
      </c>
      <c r="C286" s="51" t="str">
        <f t="shared" si="25"/>
        <v/>
      </c>
      <c r="D286" s="51" t="str">
        <f t="shared" si="26"/>
        <v/>
      </c>
      <c r="E286" s="51" t="str">
        <f t="shared" si="27"/>
        <v/>
      </c>
      <c r="F286" s="51" t="str">
        <f t="shared" si="28"/>
        <v/>
      </c>
      <c r="G286" s="52" t="str">
        <f t="shared" si="29"/>
        <v/>
      </c>
    </row>
    <row r="287" spans="2:7" x14ac:dyDescent="0.25">
      <c r="B287" s="50" t="str">
        <f t="shared" si="24"/>
        <v/>
      </c>
      <c r="C287" s="51" t="str">
        <f t="shared" si="25"/>
        <v/>
      </c>
      <c r="D287" s="51" t="str">
        <f t="shared" si="26"/>
        <v/>
      </c>
      <c r="E287" s="51" t="str">
        <f t="shared" si="27"/>
        <v/>
      </c>
      <c r="F287" s="51" t="str">
        <f t="shared" si="28"/>
        <v/>
      </c>
      <c r="G287" s="52" t="str">
        <f t="shared" si="29"/>
        <v/>
      </c>
    </row>
    <row r="288" spans="2:7" x14ac:dyDescent="0.25">
      <c r="B288" s="50" t="str">
        <f t="shared" si="24"/>
        <v/>
      </c>
      <c r="C288" s="51" t="str">
        <f t="shared" si="25"/>
        <v/>
      </c>
      <c r="D288" s="51" t="str">
        <f t="shared" si="26"/>
        <v/>
      </c>
      <c r="E288" s="51" t="str">
        <f t="shared" si="27"/>
        <v/>
      </c>
      <c r="F288" s="51" t="str">
        <f t="shared" si="28"/>
        <v/>
      </c>
      <c r="G288" s="52" t="str">
        <f t="shared" si="29"/>
        <v/>
      </c>
    </row>
    <row r="289" spans="2:7" x14ac:dyDescent="0.25">
      <c r="B289" s="50" t="str">
        <f t="shared" si="24"/>
        <v/>
      </c>
      <c r="C289" s="51" t="str">
        <f t="shared" si="25"/>
        <v/>
      </c>
      <c r="D289" s="51" t="str">
        <f t="shared" si="26"/>
        <v/>
      </c>
      <c r="E289" s="51" t="str">
        <f t="shared" si="27"/>
        <v/>
      </c>
      <c r="F289" s="51" t="str">
        <f t="shared" si="28"/>
        <v/>
      </c>
      <c r="G289" s="52" t="str">
        <f t="shared" si="29"/>
        <v/>
      </c>
    </row>
    <row r="290" spans="2:7" x14ac:dyDescent="0.25">
      <c r="B290" s="50" t="str">
        <f t="shared" si="24"/>
        <v/>
      </c>
      <c r="C290" s="51" t="str">
        <f t="shared" si="25"/>
        <v/>
      </c>
      <c r="D290" s="51" t="str">
        <f t="shared" si="26"/>
        <v/>
      </c>
      <c r="E290" s="51" t="str">
        <f t="shared" si="27"/>
        <v/>
      </c>
      <c r="F290" s="51" t="str">
        <f t="shared" si="28"/>
        <v/>
      </c>
      <c r="G290" s="52" t="str">
        <f t="shared" si="29"/>
        <v/>
      </c>
    </row>
    <row r="291" spans="2:7" x14ac:dyDescent="0.25">
      <c r="B291" s="50" t="str">
        <f t="shared" si="24"/>
        <v/>
      </c>
      <c r="C291" s="51" t="str">
        <f t="shared" si="25"/>
        <v/>
      </c>
      <c r="D291" s="51" t="str">
        <f t="shared" si="26"/>
        <v/>
      </c>
      <c r="E291" s="51" t="str">
        <f t="shared" si="27"/>
        <v/>
      </c>
      <c r="F291" s="51" t="str">
        <f t="shared" si="28"/>
        <v/>
      </c>
      <c r="G291" s="52" t="str">
        <f t="shared" si="29"/>
        <v/>
      </c>
    </row>
    <row r="292" spans="2:7" x14ac:dyDescent="0.25">
      <c r="B292" s="50" t="str">
        <f t="shared" si="24"/>
        <v/>
      </c>
      <c r="C292" s="51" t="str">
        <f t="shared" si="25"/>
        <v/>
      </c>
      <c r="D292" s="51" t="str">
        <f t="shared" si="26"/>
        <v/>
      </c>
      <c r="E292" s="51" t="str">
        <f t="shared" si="27"/>
        <v/>
      </c>
      <c r="F292" s="51" t="str">
        <f t="shared" si="28"/>
        <v/>
      </c>
      <c r="G292" s="52" t="str">
        <f t="shared" si="29"/>
        <v/>
      </c>
    </row>
    <row r="293" spans="2:7" x14ac:dyDescent="0.25">
      <c r="B293" s="50" t="str">
        <f t="shared" si="24"/>
        <v/>
      </c>
      <c r="C293" s="51" t="str">
        <f t="shared" si="25"/>
        <v/>
      </c>
      <c r="D293" s="51" t="str">
        <f t="shared" si="26"/>
        <v/>
      </c>
      <c r="E293" s="51" t="str">
        <f t="shared" si="27"/>
        <v/>
      </c>
      <c r="F293" s="51" t="str">
        <f t="shared" si="28"/>
        <v/>
      </c>
      <c r="G293" s="52" t="str">
        <f t="shared" si="29"/>
        <v/>
      </c>
    </row>
    <row r="294" spans="2:7" x14ac:dyDescent="0.25">
      <c r="B294" s="50" t="str">
        <f t="shared" si="24"/>
        <v/>
      </c>
      <c r="C294" s="51" t="str">
        <f t="shared" si="25"/>
        <v/>
      </c>
      <c r="D294" s="51" t="str">
        <f t="shared" si="26"/>
        <v/>
      </c>
      <c r="E294" s="51" t="str">
        <f t="shared" si="27"/>
        <v/>
      </c>
      <c r="F294" s="51" t="str">
        <f t="shared" si="28"/>
        <v/>
      </c>
      <c r="G294" s="52" t="str">
        <f t="shared" si="29"/>
        <v/>
      </c>
    </row>
    <row r="295" spans="2:7" x14ac:dyDescent="0.25">
      <c r="B295" s="50" t="str">
        <f t="shared" si="24"/>
        <v/>
      </c>
      <c r="C295" s="51" t="str">
        <f t="shared" si="25"/>
        <v/>
      </c>
      <c r="D295" s="51" t="str">
        <f t="shared" si="26"/>
        <v/>
      </c>
      <c r="E295" s="51" t="str">
        <f t="shared" si="27"/>
        <v/>
      </c>
      <c r="F295" s="51" t="str">
        <f t="shared" si="28"/>
        <v/>
      </c>
      <c r="G295" s="52" t="str">
        <f t="shared" si="29"/>
        <v/>
      </c>
    </row>
    <row r="296" spans="2:7" x14ac:dyDescent="0.25">
      <c r="B296" s="50" t="str">
        <f t="shared" si="24"/>
        <v/>
      </c>
      <c r="C296" s="51" t="str">
        <f t="shared" si="25"/>
        <v/>
      </c>
      <c r="D296" s="51" t="str">
        <f t="shared" si="26"/>
        <v/>
      </c>
      <c r="E296" s="51" t="str">
        <f t="shared" si="27"/>
        <v/>
      </c>
      <c r="F296" s="51" t="str">
        <f t="shared" si="28"/>
        <v/>
      </c>
      <c r="G296" s="52" t="str">
        <f t="shared" si="29"/>
        <v/>
      </c>
    </row>
    <row r="297" spans="2:7" x14ac:dyDescent="0.25">
      <c r="B297" s="50" t="str">
        <f t="shared" si="24"/>
        <v/>
      </c>
      <c r="C297" s="51" t="str">
        <f t="shared" si="25"/>
        <v/>
      </c>
      <c r="D297" s="51" t="str">
        <f t="shared" si="26"/>
        <v/>
      </c>
      <c r="E297" s="51" t="str">
        <f t="shared" si="27"/>
        <v/>
      </c>
      <c r="F297" s="51" t="str">
        <f t="shared" si="28"/>
        <v/>
      </c>
      <c r="G297" s="52" t="str">
        <f t="shared" si="29"/>
        <v/>
      </c>
    </row>
    <row r="298" spans="2:7" x14ac:dyDescent="0.25">
      <c r="B298" s="50" t="str">
        <f t="shared" si="24"/>
        <v/>
      </c>
      <c r="C298" s="51" t="str">
        <f t="shared" si="25"/>
        <v/>
      </c>
      <c r="D298" s="51" t="str">
        <f t="shared" si="26"/>
        <v/>
      </c>
      <c r="E298" s="51" t="str">
        <f t="shared" si="27"/>
        <v/>
      </c>
      <c r="F298" s="51" t="str">
        <f t="shared" si="28"/>
        <v/>
      </c>
      <c r="G298" s="52" t="str">
        <f t="shared" si="29"/>
        <v/>
      </c>
    </row>
    <row r="299" spans="2:7" x14ac:dyDescent="0.25">
      <c r="B299" s="50" t="str">
        <f t="shared" si="24"/>
        <v/>
      </c>
      <c r="C299" s="51" t="str">
        <f t="shared" si="25"/>
        <v/>
      </c>
      <c r="D299" s="51" t="str">
        <f t="shared" si="26"/>
        <v/>
      </c>
      <c r="E299" s="51" t="str">
        <f t="shared" si="27"/>
        <v/>
      </c>
      <c r="F299" s="51" t="str">
        <f t="shared" si="28"/>
        <v/>
      </c>
      <c r="G299" s="52" t="str">
        <f t="shared" si="29"/>
        <v/>
      </c>
    </row>
    <row r="300" spans="2:7" x14ac:dyDescent="0.25">
      <c r="B300" s="50" t="str">
        <f t="shared" si="24"/>
        <v/>
      </c>
      <c r="C300" s="51" t="str">
        <f t="shared" si="25"/>
        <v/>
      </c>
      <c r="D300" s="51" t="str">
        <f t="shared" si="26"/>
        <v/>
      </c>
      <c r="E300" s="51" t="str">
        <f t="shared" si="27"/>
        <v/>
      </c>
      <c r="F300" s="51" t="str">
        <f t="shared" si="28"/>
        <v/>
      </c>
      <c r="G300" s="52" t="str">
        <f t="shared" si="29"/>
        <v/>
      </c>
    </row>
    <row r="301" spans="2:7" x14ac:dyDescent="0.25">
      <c r="B301" s="50" t="str">
        <f t="shared" si="24"/>
        <v/>
      </c>
      <c r="C301" s="51" t="str">
        <f t="shared" si="25"/>
        <v/>
      </c>
      <c r="D301" s="51" t="str">
        <f t="shared" si="26"/>
        <v/>
      </c>
      <c r="E301" s="51" t="str">
        <f t="shared" si="27"/>
        <v/>
      </c>
      <c r="F301" s="51" t="str">
        <f t="shared" si="28"/>
        <v/>
      </c>
      <c r="G301" s="52" t="str">
        <f t="shared" si="29"/>
        <v/>
      </c>
    </row>
    <row r="302" spans="2:7" x14ac:dyDescent="0.25">
      <c r="B302" s="50" t="str">
        <f t="shared" si="24"/>
        <v/>
      </c>
      <c r="C302" s="51" t="str">
        <f t="shared" si="25"/>
        <v/>
      </c>
      <c r="D302" s="51" t="str">
        <f t="shared" si="26"/>
        <v/>
      </c>
      <c r="E302" s="51" t="str">
        <f t="shared" si="27"/>
        <v/>
      </c>
      <c r="F302" s="51" t="str">
        <f t="shared" si="28"/>
        <v/>
      </c>
      <c r="G302" s="52" t="str">
        <f t="shared" si="29"/>
        <v/>
      </c>
    </row>
    <row r="303" spans="2:7" x14ac:dyDescent="0.25">
      <c r="B303" s="50" t="str">
        <f t="shared" si="24"/>
        <v/>
      </c>
      <c r="C303" s="51" t="str">
        <f t="shared" si="25"/>
        <v/>
      </c>
      <c r="D303" s="51" t="str">
        <f t="shared" si="26"/>
        <v/>
      </c>
      <c r="E303" s="51" t="str">
        <f t="shared" si="27"/>
        <v/>
      </c>
      <c r="F303" s="51" t="str">
        <f t="shared" si="28"/>
        <v/>
      </c>
      <c r="G303" s="52" t="str">
        <f t="shared" si="29"/>
        <v/>
      </c>
    </row>
    <row r="304" spans="2:7" x14ac:dyDescent="0.25">
      <c r="B304" s="50" t="str">
        <f t="shared" si="24"/>
        <v/>
      </c>
      <c r="C304" s="51" t="str">
        <f t="shared" si="25"/>
        <v/>
      </c>
      <c r="D304" s="51" t="str">
        <f t="shared" si="26"/>
        <v/>
      </c>
      <c r="E304" s="51" t="str">
        <f t="shared" si="27"/>
        <v/>
      </c>
      <c r="F304" s="51" t="str">
        <f t="shared" si="28"/>
        <v/>
      </c>
      <c r="G304" s="52" t="str">
        <f t="shared" si="29"/>
        <v/>
      </c>
    </row>
    <row r="305" spans="2:7" x14ac:dyDescent="0.25">
      <c r="B305" s="50" t="str">
        <f t="shared" si="24"/>
        <v/>
      </c>
      <c r="C305" s="51" t="str">
        <f t="shared" si="25"/>
        <v/>
      </c>
      <c r="D305" s="51" t="str">
        <f t="shared" si="26"/>
        <v/>
      </c>
      <c r="E305" s="51" t="str">
        <f t="shared" si="27"/>
        <v/>
      </c>
      <c r="F305" s="51" t="str">
        <f t="shared" si="28"/>
        <v/>
      </c>
      <c r="G305" s="52" t="str">
        <f t="shared" si="29"/>
        <v/>
      </c>
    </row>
    <row r="306" spans="2:7" x14ac:dyDescent="0.25">
      <c r="B306" s="50" t="str">
        <f t="shared" si="24"/>
        <v/>
      </c>
      <c r="C306" s="51" t="str">
        <f t="shared" si="25"/>
        <v/>
      </c>
      <c r="D306" s="51" t="str">
        <f t="shared" si="26"/>
        <v/>
      </c>
      <c r="E306" s="51" t="str">
        <f t="shared" si="27"/>
        <v/>
      </c>
      <c r="F306" s="51" t="str">
        <f t="shared" si="28"/>
        <v/>
      </c>
      <c r="G306" s="52" t="str">
        <f t="shared" si="29"/>
        <v/>
      </c>
    </row>
    <row r="307" spans="2:7" x14ac:dyDescent="0.25">
      <c r="B307" s="50" t="str">
        <f t="shared" ref="B307:B370" si="30">IF(B306&lt;=n-1,B306+1,"")</f>
        <v/>
      </c>
      <c r="C307" s="51" t="str">
        <f t="shared" ref="C307:C370" si="31">IF(n="","",IF(B307&lt;=n,G306,""))</f>
        <v/>
      </c>
      <c r="D307" s="51" t="str">
        <f t="shared" ref="D307:D370" si="32">IF(n="","",IF(B307&lt;=n,IF(kar&gt;B306,0,C307*(_r+pz)),""))</f>
        <v/>
      </c>
      <c r="E307" s="51" t="str">
        <f t="shared" ref="E307:E370" si="33">IF(n="","",IF(B307&lt;=n,IF(kar&gt;B306,0,IF(kar_k&gt;B306,D307,An)),""))</f>
        <v/>
      </c>
      <c r="F307" s="51" t="str">
        <f t="shared" ref="F307:F370" si="34">IF(n="","",IF(B307&lt;=n,IF(kar_k&gt;B307-1,0,E307-D307),""))</f>
        <v/>
      </c>
      <c r="G307" s="52" t="str">
        <f t="shared" ref="G307:G370" si="35">IF(n="","",IF(B307&lt;=n,IF(kar&gt;(B307-1),(C307-F307)*(1+(_r+pz)),C307-F307),""))</f>
        <v/>
      </c>
    </row>
    <row r="308" spans="2:7" x14ac:dyDescent="0.25">
      <c r="B308" s="50" t="str">
        <f t="shared" si="30"/>
        <v/>
      </c>
      <c r="C308" s="51" t="str">
        <f t="shared" si="31"/>
        <v/>
      </c>
      <c r="D308" s="51" t="str">
        <f t="shared" si="32"/>
        <v/>
      </c>
      <c r="E308" s="51" t="str">
        <f t="shared" si="33"/>
        <v/>
      </c>
      <c r="F308" s="51" t="str">
        <f t="shared" si="34"/>
        <v/>
      </c>
      <c r="G308" s="52" t="str">
        <f t="shared" si="35"/>
        <v/>
      </c>
    </row>
    <row r="309" spans="2:7" x14ac:dyDescent="0.25">
      <c r="B309" s="50" t="str">
        <f t="shared" si="30"/>
        <v/>
      </c>
      <c r="C309" s="51" t="str">
        <f t="shared" si="31"/>
        <v/>
      </c>
      <c r="D309" s="51" t="str">
        <f t="shared" si="32"/>
        <v/>
      </c>
      <c r="E309" s="51" t="str">
        <f t="shared" si="33"/>
        <v/>
      </c>
      <c r="F309" s="51" t="str">
        <f t="shared" si="34"/>
        <v/>
      </c>
      <c r="G309" s="52" t="str">
        <f t="shared" si="35"/>
        <v/>
      </c>
    </row>
    <row r="310" spans="2:7" x14ac:dyDescent="0.25">
      <c r="B310" s="50" t="str">
        <f t="shared" si="30"/>
        <v/>
      </c>
      <c r="C310" s="51" t="str">
        <f t="shared" si="31"/>
        <v/>
      </c>
      <c r="D310" s="51" t="str">
        <f t="shared" si="32"/>
        <v/>
      </c>
      <c r="E310" s="51" t="str">
        <f t="shared" si="33"/>
        <v/>
      </c>
      <c r="F310" s="51" t="str">
        <f t="shared" si="34"/>
        <v/>
      </c>
      <c r="G310" s="52" t="str">
        <f t="shared" si="35"/>
        <v/>
      </c>
    </row>
    <row r="311" spans="2:7" x14ac:dyDescent="0.25">
      <c r="B311" s="50" t="str">
        <f t="shared" si="30"/>
        <v/>
      </c>
      <c r="C311" s="51" t="str">
        <f t="shared" si="31"/>
        <v/>
      </c>
      <c r="D311" s="51" t="str">
        <f t="shared" si="32"/>
        <v/>
      </c>
      <c r="E311" s="51" t="str">
        <f t="shared" si="33"/>
        <v/>
      </c>
      <c r="F311" s="51" t="str">
        <f t="shared" si="34"/>
        <v/>
      </c>
      <c r="G311" s="52" t="str">
        <f t="shared" si="35"/>
        <v/>
      </c>
    </row>
    <row r="312" spans="2:7" x14ac:dyDescent="0.25">
      <c r="B312" s="50" t="str">
        <f t="shared" si="30"/>
        <v/>
      </c>
      <c r="C312" s="51" t="str">
        <f t="shared" si="31"/>
        <v/>
      </c>
      <c r="D312" s="51" t="str">
        <f t="shared" si="32"/>
        <v/>
      </c>
      <c r="E312" s="51" t="str">
        <f t="shared" si="33"/>
        <v/>
      </c>
      <c r="F312" s="51" t="str">
        <f t="shared" si="34"/>
        <v/>
      </c>
      <c r="G312" s="52" t="str">
        <f t="shared" si="35"/>
        <v/>
      </c>
    </row>
    <row r="313" spans="2:7" x14ac:dyDescent="0.25">
      <c r="B313" s="50" t="str">
        <f t="shared" si="30"/>
        <v/>
      </c>
      <c r="C313" s="51" t="str">
        <f t="shared" si="31"/>
        <v/>
      </c>
      <c r="D313" s="51" t="str">
        <f t="shared" si="32"/>
        <v/>
      </c>
      <c r="E313" s="51" t="str">
        <f t="shared" si="33"/>
        <v/>
      </c>
      <c r="F313" s="51" t="str">
        <f t="shared" si="34"/>
        <v/>
      </c>
      <c r="G313" s="52" t="str">
        <f t="shared" si="35"/>
        <v/>
      </c>
    </row>
    <row r="314" spans="2:7" x14ac:dyDescent="0.25">
      <c r="B314" s="50" t="str">
        <f t="shared" si="30"/>
        <v/>
      </c>
      <c r="C314" s="51" t="str">
        <f t="shared" si="31"/>
        <v/>
      </c>
      <c r="D314" s="51" t="str">
        <f t="shared" si="32"/>
        <v/>
      </c>
      <c r="E314" s="51" t="str">
        <f t="shared" si="33"/>
        <v/>
      </c>
      <c r="F314" s="51" t="str">
        <f t="shared" si="34"/>
        <v/>
      </c>
      <c r="G314" s="52" t="str">
        <f t="shared" si="35"/>
        <v/>
      </c>
    </row>
    <row r="315" spans="2:7" x14ac:dyDescent="0.25">
      <c r="B315" s="50" t="str">
        <f t="shared" si="30"/>
        <v/>
      </c>
      <c r="C315" s="51" t="str">
        <f t="shared" si="31"/>
        <v/>
      </c>
      <c r="D315" s="51" t="str">
        <f t="shared" si="32"/>
        <v/>
      </c>
      <c r="E315" s="51" t="str">
        <f t="shared" si="33"/>
        <v/>
      </c>
      <c r="F315" s="51" t="str">
        <f t="shared" si="34"/>
        <v/>
      </c>
      <c r="G315" s="52" t="str">
        <f t="shared" si="35"/>
        <v/>
      </c>
    </row>
    <row r="316" spans="2:7" x14ac:dyDescent="0.25">
      <c r="B316" s="50" t="str">
        <f t="shared" si="30"/>
        <v/>
      </c>
      <c r="C316" s="51" t="str">
        <f t="shared" si="31"/>
        <v/>
      </c>
      <c r="D316" s="51" t="str">
        <f t="shared" si="32"/>
        <v/>
      </c>
      <c r="E316" s="51" t="str">
        <f t="shared" si="33"/>
        <v/>
      </c>
      <c r="F316" s="51" t="str">
        <f t="shared" si="34"/>
        <v/>
      </c>
      <c r="G316" s="52" t="str">
        <f t="shared" si="35"/>
        <v/>
      </c>
    </row>
    <row r="317" spans="2:7" x14ac:dyDescent="0.25">
      <c r="B317" s="50" t="str">
        <f t="shared" si="30"/>
        <v/>
      </c>
      <c r="C317" s="51" t="str">
        <f t="shared" si="31"/>
        <v/>
      </c>
      <c r="D317" s="51" t="str">
        <f t="shared" si="32"/>
        <v/>
      </c>
      <c r="E317" s="51" t="str">
        <f t="shared" si="33"/>
        <v/>
      </c>
      <c r="F317" s="51" t="str">
        <f t="shared" si="34"/>
        <v/>
      </c>
      <c r="G317" s="52" t="str">
        <f t="shared" si="35"/>
        <v/>
      </c>
    </row>
    <row r="318" spans="2:7" x14ac:dyDescent="0.25">
      <c r="B318" s="50" t="str">
        <f t="shared" si="30"/>
        <v/>
      </c>
      <c r="C318" s="51" t="str">
        <f t="shared" si="31"/>
        <v/>
      </c>
      <c r="D318" s="51" t="str">
        <f t="shared" si="32"/>
        <v/>
      </c>
      <c r="E318" s="51" t="str">
        <f t="shared" si="33"/>
        <v/>
      </c>
      <c r="F318" s="51" t="str">
        <f t="shared" si="34"/>
        <v/>
      </c>
      <c r="G318" s="52" t="str">
        <f t="shared" si="35"/>
        <v/>
      </c>
    </row>
    <row r="319" spans="2:7" x14ac:dyDescent="0.25">
      <c r="B319" s="50" t="str">
        <f t="shared" si="30"/>
        <v/>
      </c>
      <c r="C319" s="51" t="str">
        <f t="shared" si="31"/>
        <v/>
      </c>
      <c r="D319" s="51" t="str">
        <f t="shared" si="32"/>
        <v/>
      </c>
      <c r="E319" s="51" t="str">
        <f t="shared" si="33"/>
        <v/>
      </c>
      <c r="F319" s="51" t="str">
        <f t="shared" si="34"/>
        <v/>
      </c>
      <c r="G319" s="52" t="str">
        <f t="shared" si="35"/>
        <v/>
      </c>
    </row>
    <row r="320" spans="2:7" x14ac:dyDescent="0.25">
      <c r="B320" s="50" t="str">
        <f t="shared" si="30"/>
        <v/>
      </c>
      <c r="C320" s="51" t="str">
        <f t="shared" si="31"/>
        <v/>
      </c>
      <c r="D320" s="51" t="str">
        <f t="shared" si="32"/>
        <v/>
      </c>
      <c r="E320" s="51" t="str">
        <f t="shared" si="33"/>
        <v/>
      </c>
      <c r="F320" s="51" t="str">
        <f t="shared" si="34"/>
        <v/>
      </c>
      <c r="G320" s="52" t="str">
        <f t="shared" si="35"/>
        <v/>
      </c>
    </row>
    <row r="321" spans="2:7" x14ac:dyDescent="0.25">
      <c r="B321" s="50" t="str">
        <f t="shared" si="30"/>
        <v/>
      </c>
      <c r="C321" s="51" t="str">
        <f t="shared" si="31"/>
        <v/>
      </c>
      <c r="D321" s="51" t="str">
        <f t="shared" si="32"/>
        <v/>
      </c>
      <c r="E321" s="51" t="str">
        <f t="shared" si="33"/>
        <v/>
      </c>
      <c r="F321" s="51" t="str">
        <f t="shared" si="34"/>
        <v/>
      </c>
      <c r="G321" s="52" t="str">
        <f t="shared" si="35"/>
        <v/>
      </c>
    </row>
    <row r="322" spans="2:7" x14ac:dyDescent="0.25">
      <c r="B322" s="50" t="str">
        <f t="shared" si="30"/>
        <v/>
      </c>
      <c r="C322" s="51" t="str">
        <f t="shared" si="31"/>
        <v/>
      </c>
      <c r="D322" s="51" t="str">
        <f t="shared" si="32"/>
        <v/>
      </c>
      <c r="E322" s="51" t="str">
        <f t="shared" si="33"/>
        <v/>
      </c>
      <c r="F322" s="51" t="str">
        <f t="shared" si="34"/>
        <v/>
      </c>
      <c r="G322" s="52" t="str">
        <f t="shared" si="35"/>
        <v/>
      </c>
    </row>
    <row r="323" spans="2:7" x14ac:dyDescent="0.25">
      <c r="B323" s="50" t="str">
        <f t="shared" si="30"/>
        <v/>
      </c>
      <c r="C323" s="51" t="str">
        <f t="shared" si="31"/>
        <v/>
      </c>
      <c r="D323" s="51" t="str">
        <f t="shared" si="32"/>
        <v/>
      </c>
      <c r="E323" s="51" t="str">
        <f t="shared" si="33"/>
        <v/>
      </c>
      <c r="F323" s="51" t="str">
        <f t="shared" si="34"/>
        <v/>
      </c>
      <c r="G323" s="52" t="str">
        <f t="shared" si="35"/>
        <v/>
      </c>
    </row>
    <row r="324" spans="2:7" x14ac:dyDescent="0.25">
      <c r="B324" s="50" t="str">
        <f t="shared" si="30"/>
        <v/>
      </c>
      <c r="C324" s="51" t="str">
        <f t="shared" si="31"/>
        <v/>
      </c>
      <c r="D324" s="51" t="str">
        <f t="shared" si="32"/>
        <v/>
      </c>
      <c r="E324" s="51" t="str">
        <f t="shared" si="33"/>
        <v/>
      </c>
      <c r="F324" s="51" t="str">
        <f t="shared" si="34"/>
        <v/>
      </c>
      <c r="G324" s="52" t="str">
        <f t="shared" si="35"/>
        <v/>
      </c>
    </row>
    <row r="325" spans="2:7" x14ac:dyDescent="0.25">
      <c r="B325" s="50" t="str">
        <f t="shared" si="30"/>
        <v/>
      </c>
      <c r="C325" s="51" t="str">
        <f t="shared" si="31"/>
        <v/>
      </c>
      <c r="D325" s="51" t="str">
        <f t="shared" si="32"/>
        <v/>
      </c>
      <c r="E325" s="51" t="str">
        <f t="shared" si="33"/>
        <v/>
      </c>
      <c r="F325" s="51" t="str">
        <f t="shared" si="34"/>
        <v/>
      </c>
      <c r="G325" s="52" t="str">
        <f t="shared" si="35"/>
        <v/>
      </c>
    </row>
    <row r="326" spans="2:7" x14ac:dyDescent="0.25">
      <c r="B326" s="50" t="str">
        <f t="shared" si="30"/>
        <v/>
      </c>
      <c r="C326" s="51" t="str">
        <f t="shared" si="31"/>
        <v/>
      </c>
      <c r="D326" s="51" t="str">
        <f t="shared" si="32"/>
        <v/>
      </c>
      <c r="E326" s="51" t="str">
        <f t="shared" si="33"/>
        <v/>
      </c>
      <c r="F326" s="51" t="str">
        <f t="shared" si="34"/>
        <v/>
      </c>
      <c r="G326" s="52" t="str">
        <f t="shared" si="35"/>
        <v/>
      </c>
    </row>
    <row r="327" spans="2:7" x14ac:dyDescent="0.25">
      <c r="B327" s="50" t="str">
        <f t="shared" si="30"/>
        <v/>
      </c>
      <c r="C327" s="51" t="str">
        <f t="shared" si="31"/>
        <v/>
      </c>
      <c r="D327" s="51" t="str">
        <f t="shared" si="32"/>
        <v/>
      </c>
      <c r="E327" s="51" t="str">
        <f t="shared" si="33"/>
        <v/>
      </c>
      <c r="F327" s="51" t="str">
        <f t="shared" si="34"/>
        <v/>
      </c>
      <c r="G327" s="52" t="str">
        <f t="shared" si="35"/>
        <v/>
      </c>
    </row>
    <row r="328" spans="2:7" x14ac:dyDescent="0.25">
      <c r="B328" s="50" t="str">
        <f t="shared" si="30"/>
        <v/>
      </c>
      <c r="C328" s="51" t="str">
        <f t="shared" si="31"/>
        <v/>
      </c>
      <c r="D328" s="51" t="str">
        <f t="shared" si="32"/>
        <v/>
      </c>
      <c r="E328" s="51" t="str">
        <f t="shared" si="33"/>
        <v/>
      </c>
      <c r="F328" s="51" t="str">
        <f t="shared" si="34"/>
        <v/>
      </c>
      <c r="G328" s="52" t="str">
        <f t="shared" si="35"/>
        <v/>
      </c>
    </row>
    <row r="329" spans="2:7" x14ac:dyDescent="0.25">
      <c r="B329" s="50" t="str">
        <f t="shared" si="30"/>
        <v/>
      </c>
      <c r="C329" s="51" t="str">
        <f t="shared" si="31"/>
        <v/>
      </c>
      <c r="D329" s="51" t="str">
        <f t="shared" si="32"/>
        <v/>
      </c>
      <c r="E329" s="51" t="str">
        <f t="shared" si="33"/>
        <v/>
      </c>
      <c r="F329" s="51" t="str">
        <f t="shared" si="34"/>
        <v/>
      </c>
      <c r="G329" s="52" t="str">
        <f t="shared" si="35"/>
        <v/>
      </c>
    </row>
    <row r="330" spans="2:7" x14ac:dyDescent="0.25">
      <c r="B330" s="50" t="str">
        <f t="shared" si="30"/>
        <v/>
      </c>
      <c r="C330" s="51" t="str">
        <f t="shared" si="31"/>
        <v/>
      </c>
      <c r="D330" s="51" t="str">
        <f t="shared" si="32"/>
        <v/>
      </c>
      <c r="E330" s="51" t="str">
        <f t="shared" si="33"/>
        <v/>
      </c>
      <c r="F330" s="51" t="str">
        <f t="shared" si="34"/>
        <v/>
      </c>
      <c r="G330" s="52" t="str">
        <f t="shared" si="35"/>
        <v/>
      </c>
    </row>
    <row r="331" spans="2:7" x14ac:dyDescent="0.25">
      <c r="B331" s="50" t="str">
        <f t="shared" si="30"/>
        <v/>
      </c>
      <c r="C331" s="51" t="str">
        <f t="shared" si="31"/>
        <v/>
      </c>
      <c r="D331" s="51" t="str">
        <f t="shared" si="32"/>
        <v/>
      </c>
      <c r="E331" s="51" t="str">
        <f t="shared" si="33"/>
        <v/>
      </c>
      <c r="F331" s="51" t="str">
        <f t="shared" si="34"/>
        <v/>
      </c>
      <c r="G331" s="52" t="str">
        <f t="shared" si="35"/>
        <v/>
      </c>
    </row>
    <row r="332" spans="2:7" x14ac:dyDescent="0.25">
      <c r="B332" s="50" t="str">
        <f t="shared" si="30"/>
        <v/>
      </c>
      <c r="C332" s="51" t="str">
        <f t="shared" si="31"/>
        <v/>
      </c>
      <c r="D332" s="51" t="str">
        <f t="shared" si="32"/>
        <v/>
      </c>
      <c r="E332" s="51" t="str">
        <f t="shared" si="33"/>
        <v/>
      </c>
      <c r="F332" s="51" t="str">
        <f t="shared" si="34"/>
        <v/>
      </c>
      <c r="G332" s="52" t="str">
        <f t="shared" si="35"/>
        <v/>
      </c>
    </row>
    <row r="333" spans="2:7" x14ac:dyDescent="0.25">
      <c r="B333" s="50" t="str">
        <f t="shared" si="30"/>
        <v/>
      </c>
      <c r="C333" s="51" t="str">
        <f t="shared" si="31"/>
        <v/>
      </c>
      <c r="D333" s="51" t="str">
        <f t="shared" si="32"/>
        <v/>
      </c>
      <c r="E333" s="51" t="str">
        <f t="shared" si="33"/>
        <v/>
      </c>
      <c r="F333" s="51" t="str">
        <f t="shared" si="34"/>
        <v/>
      </c>
      <c r="G333" s="52" t="str">
        <f t="shared" si="35"/>
        <v/>
      </c>
    </row>
    <row r="334" spans="2:7" x14ac:dyDescent="0.25">
      <c r="B334" s="50" t="str">
        <f t="shared" si="30"/>
        <v/>
      </c>
      <c r="C334" s="51" t="str">
        <f t="shared" si="31"/>
        <v/>
      </c>
      <c r="D334" s="51" t="str">
        <f t="shared" si="32"/>
        <v/>
      </c>
      <c r="E334" s="51" t="str">
        <f t="shared" si="33"/>
        <v/>
      </c>
      <c r="F334" s="51" t="str">
        <f t="shared" si="34"/>
        <v/>
      </c>
      <c r="G334" s="52" t="str">
        <f t="shared" si="35"/>
        <v/>
      </c>
    </row>
    <row r="335" spans="2:7" x14ac:dyDescent="0.25">
      <c r="B335" s="50" t="str">
        <f t="shared" si="30"/>
        <v/>
      </c>
      <c r="C335" s="51" t="str">
        <f t="shared" si="31"/>
        <v/>
      </c>
      <c r="D335" s="51" t="str">
        <f t="shared" si="32"/>
        <v/>
      </c>
      <c r="E335" s="51" t="str">
        <f t="shared" si="33"/>
        <v/>
      </c>
      <c r="F335" s="51" t="str">
        <f t="shared" si="34"/>
        <v/>
      </c>
      <c r="G335" s="52" t="str">
        <f t="shared" si="35"/>
        <v/>
      </c>
    </row>
    <row r="336" spans="2:7" x14ac:dyDescent="0.25">
      <c r="B336" s="50" t="str">
        <f t="shared" si="30"/>
        <v/>
      </c>
      <c r="C336" s="51" t="str">
        <f t="shared" si="31"/>
        <v/>
      </c>
      <c r="D336" s="51" t="str">
        <f t="shared" si="32"/>
        <v/>
      </c>
      <c r="E336" s="51" t="str">
        <f t="shared" si="33"/>
        <v/>
      </c>
      <c r="F336" s="51" t="str">
        <f t="shared" si="34"/>
        <v/>
      </c>
      <c r="G336" s="52" t="str">
        <f t="shared" si="35"/>
        <v/>
      </c>
    </row>
    <row r="337" spans="2:7" x14ac:dyDescent="0.25">
      <c r="B337" s="50" t="str">
        <f t="shared" si="30"/>
        <v/>
      </c>
      <c r="C337" s="51" t="str">
        <f t="shared" si="31"/>
        <v/>
      </c>
      <c r="D337" s="51" t="str">
        <f t="shared" si="32"/>
        <v/>
      </c>
      <c r="E337" s="51" t="str">
        <f t="shared" si="33"/>
        <v/>
      </c>
      <c r="F337" s="51" t="str">
        <f t="shared" si="34"/>
        <v/>
      </c>
      <c r="G337" s="52" t="str">
        <f t="shared" si="35"/>
        <v/>
      </c>
    </row>
    <row r="338" spans="2:7" x14ac:dyDescent="0.25">
      <c r="B338" s="50" t="str">
        <f t="shared" si="30"/>
        <v/>
      </c>
      <c r="C338" s="51" t="str">
        <f t="shared" si="31"/>
        <v/>
      </c>
      <c r="D338" s="51" t="str">
        <f t="shared" si="32"/>
        <v/>
      </c>
      <c r="E338" s="51" t="str">
        <f t="shared" si="33"/>
        <v/>
      </c>
      <c r="F338" s="51" t="str">
        <f t="shared" si="34"/>
        <v/>
      </c>
      <c r="G338" s="52" t="str">
        <f t="shared" si="35"/>
        <v/>
      </c>
    </row>
    <row r="339" spans="2:7" x14ac:dyDescent="0.25">
      <c r="B339" s="50" t="str">
        <f t="shared" si="30"/>
        <v/>
      </c>
      <c r="C339" s="51" t="str">
        <f t="shared" si="31"/>
        <v/>
      </c>
      <c r="D339" s="51" t="str">
        <f t="shared" si="32"/>
        <v/>
      </c>
      <c r="E339" s="51" t="str">
        <f t="shared" si="33"/>
        <v/>
      </c>
      <c r="F339" s="51" t="str">
        <f t="shared" si="34"/>
        <v/>
      </c>
      <c r="G339" s="52" t="str">
        <f t="shared" si="35"/>
        <v/>
      </c>
    </row>
    <row r="340" spans="2:7" x14ac:dyDescent="0.25">
      <c r="B340" s="50" t="str">
        <f t="shared" si="30"/>
        <v/>
      </c>
      <c r="C340" s="51" t="str">
        <f t="shared" si="31"/>
        <v/>
      </c>
      <c r="D340" s="51" t="str">
        <f t="shared" si="32"/>
        <v/>
      </c>
      <c r="E340" s="51" t="str">
        <f t="shared" si="33"/>
        <v/>
      </c>
      <c r="F340" s="51" t="str">
        <f t="shared" si="34"/>
        <v/>
      </c>
      <c r="G340" s="52" t="str">
        <f t="shared" si="35"/>
        <v/>
      </c>
    </row>
    <row r="341" spans="2:7" x14ac:dyDescent="0.25">
      <c r="B341" s="50" t="str">
        <f t="shared" si="30"/>
        <v/>
      </c>
      <c r="C341" s="51" t="str">
        <f t="shared" si="31"/>
        <v/>
      </c>
      <c r="D341" s="51" t="str">
        <f t="shared" si="32"/>
        <v/>
      </c>
      <c r="E341" s="51" t="str">
        <f t="shared" si="33"/>
        <v/>
      </c>
      <c r="F341" s="51" t="str">
        <f t="shared" si="34"/>
        <v/>
      </c>
      <c r="G341" s="52" t="str">
        <f t="shared" si="35"/>
        <v/>
      </c>
    </row>
    <row r="342" spans="2:7" x14ac:dyDescent="0.25">
      <c r="B342" s="50" t="str">
        <f t="shared" si="30"/>
        <v/>
      </c>
      <c r="C342" s="51" t="str">
        <f t="shared" si="31"/>
        <v/>
      </c>
      <c r="D342" s="51" t="str">
        <f t="shared" si="32"/>
        <v/>
      </c>
      <c r="E342" s="51" t="str">
        <f t="shared" si="33"/>
        <v/>
      </c>
      <c r="F342" s="51" t="str">
        <f t="shared" si="34"/>
        <v/>
      </c>
      <c r="G342" s="52" t="str">
        <f t="shared" si="35"/>
        <v/>
      </c>
    </row>
    <row r="343" spans="2:7" x14ac:dyDescent="0.25">
      <c r="B343" s="50" t="str">
        <f t="shared" si="30"/>
        <v/>
      </c>
      <c r="C343" s="51" t="str">
        <f t="shared" si="31"/>
        <v/>
      </c>
      <c r="D343" s="51" t="str">
        <f t="shared" si="32"/>
        <v/>
      </c>
      <c r="E343" s="51" t="str">
        <f t="shared" si="33"/>
        <v/>
      </c>
      <c r="F343" s="51" t="str">
        <f t="shared" si="34"/>
        <v/>
      </c>
      <c r="G343" s="52" t="str">
        <f t="shared" si="35"/>
        <v/>
      </c>
    </row>
    <row r="344" spans="2:7" x14ac:dyDescent="0.25">
      <c r="B344" s="50" t="str">
        <f t="shared" si="30"/>
        <v/>
      </c>
      <c r="C344" s="51" t="str">
        <f t="shared" si="31"/>
        <v/>
      </c>
      <c r="D344" s="51" t="str">
        <f t="shared" si="32"/>
        <v/>
      </c>
      <c r="E344" s="51" t="str">
        <f t="shared" si="33"/>
        <v/>
      </c>
      <c r="F344" s="51" t="str">
        <f t="shared" si="34"/>
        <v/>
      </c>
      <c r="G344" s="52" t="str">
        <f t="shared" si="35"/>
        <v/>
      </c>
    </row>
    <row r="345" spans="2:7" x14ac:dyDescent="0.25">
      <c r="B345" s="50" t="str">
        <f t="shared" si="30"/>
        <v/>
      </c>
      <c r="C345" s="51" t="str">
        <f t="shared" si="31"/>
        <v/>
      </c>
      <c r="D345" s="51" t="str">
        <f t="shared" si="32"/>
        <v/>
      </c>
      <c r="E345" s="51" t="str">
        <f t="shared" si="33"/>
        <v/>
      </c>
      <c r="F345" s="51" t="str">
        <f t="shared" si="34"/>
        <v/>
      </c>
      <c r="G345" s="52" t="str">
        <f t="shared" si="35"/>
        <v/>
      </c>
    </row>
    <row r="346" spans="2:7" x14ac:dyDescent="0.25">
      <c r="B346" s="50" t="str">
        <f t="shared" si="30"/>
        <v/>
      </c>
      <c r="C346" s="51" t="str">
        <f t="shared" si="31"/>
        <v/>
      </c>
      <c r="D346" s="51" t="str">
        <f t="shared" si="32"/>
        <v/>
      </c>
      <c r="E346" s="51" t="str">
        <f t="shared" si="33"/>
        <v/>
      </c>
      <c r="F346" s="51" t="str">
        <f t="shared" si="34"/>
        <v/>
      </c>
      <c r="G346" s="52" t="str">
        <f t="shared" si="35"/>
        <v/>
      </c>
    </row>
    <row r="347" spans="2:7" x14ac:dyDescent="0.25">
      <c r="B347" s="50" t="str">
        <f t="shared" si="30"/>
        <v/>
      </c>
      <c r="C347" s="51" t="str">
        <f t="shared" si="31"/>
        <v/>
      </c>
      <c r="D347" s="51" t="str">
        <f t="shared" si="32"/>
        <v/>
      </c>
      <c r="E347" s="51" t="str">
        <f t="shared" si="33"/>
        <v/>
      </c>
      <c r="F347" s="51" t="str">
        <f t="shared" si="34"/>
        <v/>
      </c>
      <c r="G347" s="52" t="str">
        <f t="shared" si="35"/>
        <v/>
      </c>
    </row>
    <row r="348" spans="2:7" x14ac:dyDescent="0.25">
      <c r="B348" s="50" t="str">
        <f t="shared" si="30"/>
        <v/>
      </c>
      <c r="C348" s="51" t="str">
        <f t="shared" si="31"/>
        <v/>
      </c>
      <c r="D348" s="51" t="str">
        <f t="shared" si="32"/>
        <v/>
      </c>
      <c r="E348" s="51" t="str">
        <f t="shared" si="33"/>
        <v/>
      </c>
      <c r="F348" s="51" t="str">
        <f t="shared" si="34"/>
        <v/>
      </c>
      <c r="G348" s="52" t="str">
        <f t="shared" si="35"/>
        <v/>
      </c>
    </row>
    <row r="349" spans="2:7" x14ac:dyDescent="0.25">
      <c r="B349" s="50" t="str">
        <f t="shared" si="30"/>
        <v/>
      </c>
      <c r="C349" s="51" t="str">
        <f t="shared" si="31"/>
        <v/>
      </c>
      <c r="D349" s="51" t="str">
        <f t="shared" si="32"/>
        <v/>
      </c>
      <c r="E349" s="51" t="str">
        <f t="shared" si="33"/>
        <v/>
      </c>
      <c r="F349" s="51" t="str">
        <f t="shared" si="34"/>
        <v/>
      </c>
      <c r="G349" s="52" t="str">
        <f t="shared" si="35"/>
        <v/>
      </c>
    </row>
    <row r="350" spans="2:7" x14ac:dyDescent="0.25">
      <c r="B350" s="50" t="str">
        <f t="shared" si="30"/>
        <v/>
      </c>
      <c r="C350" s="51" t="str">
        <f t="shared" si="31"/>
        <v/>
      </c>
      <c r="D350" s="51" t="str">
        <f t="shared" si="32"/>
        <v/>
      </c>
      <c r="E350" s="51" t="str">
        <f t="shared" si="33"/>
        <v/>
      </c>
      <c r="F350" s="51" t="str">
        <f t="shared" si="34"/>
        <v/>
      </c>
      <c r="G350" s="52" t="str">
        <f t="shared" si="35"/>
        <v/>
      </c>
    </row>
    <row r="351" spans="2:7" x14ac:dyDescent="0.25">
      <c r="B351" s="50" t="str">
        <f t="shared" si="30"/>
        <v/>
      </c>
      <c r="C351" s="51" t="str">
        <f t="shared" si="31"/>
        <v/>
      </c>
      <c r="D351" s="51" t="str">
        <f t="shared" si="32"/>
        <v/>
      </c>
      <c r="E351" s="51" t="str">
        <f t="shared" si="33"/>
        <v/>
      </c>
      <c r="F351" s="51" t="str">
        <f t="shared" si="34"/>
        <v/>
      </c>
      <c r="G351" s="52" t="str">
        <f t="shared" si="35"/>
        <v/>
      </c>
    </row>
    <row r="352" spans="2:7" x14ac:dyDescent="0.25">
      <c r="B352" s="50" t="str">
        <f t="shared" si="30"/>
        <v/>
      </c>
      <c r="C352" s="51" t="str">
        <f t="shared" si="31"/>
        <v/>
      </c>
      <c r="D352" s="51" t="str">
        <f t="shared" si="32"/>
        <v/>
      </c>
      <c r="E352" s="51" t="str">
        <f t="shared" si="33"/>
        <v/>
      </c>
      <c r="F352" s="51" t="str">
        <f t="shared" si="34"/>
        <v/>
      </c>
      <c r="G352" s="52" t="str">
        <f t="shared" si="35"/>
        <v/>
      </c>
    </row>
    <row r="353" spans="2:7" x14ac:dyDescent="0.25">
      <c r="B353" s="50" t="str">
        <f t="shared" si="30"/>
        <v/>
      </c>
      <c r="C353" s="51" t="str">
        <f t="shared" si="31"/>
        <v/>
      </c>
      <c r="D353" s="51" t="str">
        <f t="shared" si="32"/>
        <v/>
      </c>
      <c r="E353" s="51" t="str">
        <f t="shared" si="33"/>
        <v/>
      </c>
      <c r="F353" s="51" t="str">
        <f t="shared" si="34"/>
        <v/>
      </c>
      <c r="G353" s="52" t="str">
        <f t="shared" si="35"/>
        <v/>
      </c>
    </row>
    <row r="354" spans="2:7" x14ac:dyDescent="0.25">
      <c r="B354" s="50" t="str">
        <f t="shared" si="30"/>
        <v/>
      </c>
      <c r="C354" s="51" t="str">
        <f t="shared" si="31"/>
        <v/>
      </c>
      <c r="D354" s="51" t="str">
        <f t="shared" si="32"/>
        <v/>
      </c>
      <c r="E354" s="51" t="str">
        <f t="shared" si="33"/>
        <v/>
      </c>
      <c r="F354" s="51" t="str">
        <f t="shared" si="34"/>
        <v/>
      </c>
      <c r="G354" s="52" t="str">
        <f t="shared" si="35"/>
        <v/>
      </c>
    </row>
    <row r="355" spans="2:7" x14ac:dyDescent="0.25">
      <c r="B355" s="50" t="str">
        <f t="shared" si="30"/>
        <v/>
      </c>
      <c r="C355" s="51" t="str">
        <f t="shared" si="31"/>
        <v/>
      </c>
      <c r="D355" s="51" t="str">
        <f t="shared" si="32"/>
        <v/>
      </c>
      <c r="E355" s="51" t="str">
        <f t="shared" si="33"/>
        <v/>
      </c>
      <c r="F355" s="51" t="str">
        <f t="shared" si="34"/>
        <v/>
      </c>
      <c r="G355" s="52" t="str">
        <f t="shared" si="35"/>
        <v/>
      </c>
    </row>
    <row r="356" spans="2:7" x14ac:dyDescent="0.25">
      <c r="B356" s="50" t="str">
        <f t="shared" si="30"/>
        <v/>
      </c>
      <c r="C356" s="51" t="str">
        <f t="shared" si="31"/>
        <v/>
      </c>
      <c r="D356" s="51" t="str">
        <f t="shared" si="32"/>
        <v/>
      </c>
      <c r="E356" s="51" t="str">
        <f t="shared" si="33"/>
        <v/>
      </c>
      <c r="F356" s="51" t="str">
        <f t="shared" si="34"/>
        <v/>
      </c>
      <c r="G356" s="52" t="str">
        <f t="shared" si="35"/>
        <v/>
      </c>
    </row>
    <row r="357" spans="2:7" x14ac:dyDescent="0.25">
      <c r="B357" s="50" t="str">
        <f t="shared" si="30"/>
        <v/>
      </c>
      <c r="C357" s="51" t="str">
        <f t="shared" si="31"/>
        <v/>
      </c>
      <c r="D357" s="51" t="str">
        <f t="shared" si="32"/>
        <v/>
      </c>
      <c r="E357" s="51" t="str">
        <f t="shared" si="33"/>
        <v/>
      </c>
      <c r="F357" s="51" t="str">
        <f t="shared" si="34"/>
        <v/>
      </c>
      <c r="G357" s="52" t="str">
        <f t="shared" si="35"/>
        <v/>
      </c>
    </row>
    <row r="358" spans="2:7" x14ac:dyDescent="0.25">
      <c r="B358" s="50" t="str">
        <f t="shared" si="30"/>
        <v/>
      </c>
      <c r="C358" s="51" t="str">
        <f t="shared" si="31"/>
        <v/>
      </c>
      <c r="D358" s="51" t="str">
        <f t="shared" si="32"/>
        <v/>
      </c>
      <c r="E358" s="51" t="str">
        <f t="shared" si="33"/>
        <v/>
      </c>
      <c r="F358" s="51" t="str">
        <f t="shared" si="34"/>
        <v/>
      </c>
      <c r="G358" s="52" t="str">
        <f t="shared" si="35"/>
        <v/>
      </c>
    </row>
    <row r="359" spans="2:7" x14ac:dyDescent="0.25">
      <c r="B359" s="50" t="str">
        <f t="shared" si="30"/>
        <v/>
      </c>
      <c r="C359" s="51" t="str">
        <f t="shared" si="31"/>
        <v/>
      </c>
      <c r="D359" s="51" t="str">
        <f t="shared" si="32"/>
        <v/>
      </c>
      <c r="E359" s="51" t="str">
        <f t="shared" si="33"/>
        <v/>
      </c>
      <c r="F359" s="51" t="str">
        <f t="shared" si="34"/>
        <v/>
      </c>
      <c r="G359" s="52" t="str">
        <f t="shared" si="35"/>
        <v/>
      </c>
    </row>
    <row r="360" spans="2:7" x14ac:dyDescent="0.25">
      <c r="B360" s="50" t="str">
        <f t="shared" si="30"/>
        <v/>
      </c>
      <c r="C360" s="51" t="str">
        <f t="shared" si="31"/>
        <v/>
      </c>
      <c r="D360" s="51" t="str">
        <f t="shared" si="32"/>
        <v/>
      </c>
      <c r="E360" s="51" t="str">
        <f t="shared" si="33"/>
        <v/>
      </c>
      <c r="F360" s="51" t="str">
        <f t="shared" si="34"/>
        <v/>
      </c>
      <c r="G360" s="52" t="str">
        <f t="shared" si="35"/>
        <v/>
      </c>
    </row>
    <row r="361" spans="2:7" x14ac:dyDescent="0.25">
      <c r="B361" s="50" t="str">
        <f t="shared" si="30"/>
        <v/>
      </c>
      <c r="C361" s="51" t="str">
        <f t="shared" si="31"/>
        <v/>
      </c>
      <c r="D361" s="51" t="str">
        <f t="shared" si="32"/>
        <v/>
      </c>
      <c r="E361" s="51" t="str">
        <f t="shared" si="33"/>
        <v/>
      </c>
      <c r="F361" s="51" t="str">
        <f t="shared" si="34"/>
        <v/>
      </c>
      <c r="G361" s="52" t="str">
        <f t="shared" si="35"/>
        <v/>
      </c>
    </row>
    <row r="362" spans="2:7" x14ac:dyDescent="0.25">
      <c r="B362" s="50" t="str">
        <f t="shared" si="30"/>
        <v/>
      </c>
      <c r="C362" s="51" t="str">
        <f t="shared" si="31"/>
        <v/>
      </c>
      <c r="D362" s="51" t="str">
        <f t="shared" si="32"/>
        <v/>
      </c>
      <c r="E362" s="51" t="str">
        <f t="shared" si="33"/>
        <v/>
      </c>
      <c r="F362" s="51" t="str">
        <f t="shared" si="34"/>
        <v/>
      </c>
      <c r="G362" s="52" t="str">
        <f t="shared" si="35"/>
        <v/>
      </c>
    </row>
    <row r="363" spans="2:7" x14ac:dyDescent="0.25">
      <c r="B363" s="50" t="str">
        <f t="shared" si="30"/>
        <v/>
      </c>
      <c r="C363" s="51" t="str">
        <f t="shared" si="31"/>
        <v/>
      </c>
      <c r="D363" s="51" t="str">
        <f t="shared" si="32"/>
        <v/>
      </c>
      <c r="E363" s="51" t="str">
        <f t="shared" si="33"/>
        <v/>
      </c>
      <c r="F363" s="51" t="str">
        <f t="shared" si="34"/>
        <v/>
      </c>
      <c r="G363" s="52" t="str">
        <f t="shared" si="35"/>
        <v/>
      </c>
    </row>
    <row r="364" spans="2:7" x14ac:dyDescent="0.25">
      <c r="B364" s="50" t="str">
        <f t="shared" si="30"/>
        <v/>
      </c>
      <c r="C364" s="51" t="str">
        <f t="shared" si="31"/>
        <v/>
      </c>
      <c r="D364" s="51" t="str">
        <f t="shared" si="32"/>
        <v/>
      </c>
      <c r="E364" s="51" t="str">
        <f t="shared" si="33"/>
        <v/>
      </c>
      <c r="F364" s="51" t="str">
        <f t="shared" si="34"/>
        <v/>
      </c>
      <c r="G364" s="52" t="str">
        <f t="shared" si="35"/>
        <v/>
      </c>
    </row>
    <row r="365" spans="2:7" x14ac:dyDescent="0.25">
      <c r="B365" s="50" t="str">
        <f t="shared" si="30"/>
        <v/>
      </c>
      <c r="C365" s="51" t="str">
        <f t="shared" si="31"/>
        <v/>
      </c>
      <c r="D365" s="51" t="str">
        <f t="shared" si="32"/>
        <v/>
      </c>
      <c r="E365" s="51" t="str">
        <f t="shared" si="33"/>
        <v/>
      </c>
      <c r="F365" s="51" t="str">
        <f t="shared" si="34"/>
        <v/>
      </c>
      <c r="G365" s="52" t="str">
        <f t="shared" si="35"/>
        <v/>
      </c>
    </row>
    <row r="366" spans="2:7" x14ac:dyDescent="0.25">
      <c r="B366" s="50" t="str">
        <f t="shared" si="30"/>
        <v/>
      </c>
      <c r="C366" s="51" t="str">
        <f t="shared" si="31"/>
        <v/>
      </c>
      <c r="D366" s="51" t="str">
        <f t="shared" si="32"/>
        <v/>
      </c>
      <c r="E366" s="51" t="str">
        <f t="shared" si="33"/>
        <v/>
      </c>
      <c r="F366" s="51" t="str">
        <f t="shared" si="34"/>
        <v/>
      </c>
      <c r="G366" s="52" t="str">
        <f t="shared" si="35"/>
        <v/>
      </c>
    </row>
    <row r="367" spans="2:7" x14ac:dyDescent="0.25">
      <c r="B367" s="50" t="str">
        <f t="shared" si="30"/>
        <v/>
      </c>
      <c r="C367" s="51" t="str">
        <f t="shared" si="31"/>
        <v/>
      </c>
      <c r="D367" s="51" t="str">
        <f t="shared" si="32"/>
        <v/>
      </c>
      <c r="E367" s="51" t="str">
        <f t="shared" si="33"/>
        <v/>
      </c>
      <c r="F367" s="51" t="str">
        <f t="shared" si="34"/>
        <v/>
      </c>
      <c r="G367" s="52" t="str">
        <f t="shared" si="35"/>
        <v/>
      </c>
    </row>
    <row r="368" spans="2:7" x14ac:dyDescent="0.25">
      <c r="B368" s="50" t="str">
        <f t="shared" si="30"/>
        <v/>
      </c>
      <c r="C368" s="51" t="str">
        <f t="shared" si="31"/>
        <v/>
      </c>
      <c r="D368" s="51" t="str">
        <f t="shared" si="32"/>
        <v/>
      </c>
      <c r="E368" s="51" t="str">
        <f t="shared" si="33"/>
        <v/>
      </c>
      <c r="F368" s="51" t="str">
        <f t="shared" si="34"/>
        <v/>
      </c>
      <c r="G368" s="52" t="str">
        <f t="shared" si="35"/>
        <v/>
      </c>
    </row>
    <row r="369" spans="1:7" x14ac:dyDescent="0.25">
      <c r="B369" s="50" t="str">
        <f t="shared" si="30"/>
        <v/>
      </c>
      <c r="C369" s="51" t="str">
        <f t="shared" si="31"/>
        <v/>
      </c>
      <c r="D369" s="51" t="str">
        <f t="shared" si="32"/>
        <v/>
      </c>
      <c r="E369" s="51" t="str">
        <f t="shared" si="33"/>
        <v/>
      </c>
      <c r="F369" s="51" t="str">
        <f t="shared" si="34"/>
        <v/>
      </c>
      <c r="G369" s="52" t="str">
        <f t="shared" si="35"/>
        <v/>
      </c>
    </row>
    <row r="370" spans="1:7" x14ac:dyDescent="0.25">
      <c r="B370" s="50" t="str">
        <f t="shared" si="30"/>
        <v/>
      </c>
      <c r="C370" s="51" t="str">
        <f t="shared" si="31"/>
        <v/>
      </c>
      <c r="D370" s="51" t="str">
        <f t="shared" si="32"/>
        <v/>
      </c>
      <c r="E370" s="51" t="str">
        <f t="shared" si="33"/>
        <v/>
      </c>
      <c r="F370" s="51" t="str">
        <f t="shared" si="34"/>
        <v/>
      </c>
      <c r="G370" s="52" t="str">
        <f t="shared" si="35"/>
        <v/>
      </c>
    </row>
    <row r="371" spans="1:7" x14ac:dyDescent="0.25">
      <c r="B371" s="50" t="str">
        <f t="shared" ref="B371:B377" si="36">IF(B370&lt;=n-1,B370+1,"")</f>
        <v/>
      </c>
      <c r="C371" s="51" t="str">
        <f t="shared" ref="C371:C377" si="37">IF(n="","",IF(B371&lt;=n,G370,""))</f>
        <v/>
      </c>
      <c r="D371" s="51" t="str">
        <f t="shared" ref="D371:D377" si="38">IF(n="","",IF(B371&lt;=n,IF(kar&gt;B370,0,C371*(_r+pz)),""))</f>
        <v/>
      </c>
      <c r="E371" s="51" t="str">
        <f t="shared" ref="E371:E377" si="39">IF(n="","",IF(B371&lt;=n,IF(kar&gt;B370,0,IF(kar_k&gt;B370,D371,An)),""))</f>
        <v/>
      </c>
      <c r="F371" s="51" t="str">
        <f t="shared" ref="F371:F377" si="40">IF(n="","",IF(B371&lt;=n,IF(kar_k&gt;B371-1,0,E371-D371),""))</f>
        <v/>
      </c>
      <c r="G371" s="52" t="str">
        <f t="shared" ref="G371:G377" si="41">IF(n="","",IF(B371&lt;=n,IF(kar&gt;(B371-1),(C371-F371)*(1+(_r+pz)),C371-F371),""))</f>
        <v/>
      </c>
    </row>
    <row r="372" spans="1:7" x14ac:dyDescent="0.25">
      <c r="B372" s="50" t="str">
        <f t="shared" si="36"/>
        <v/>
      </c>
      <c r="C372" s="51" t="str">
        <f t="shared" si="37"/>
        <v/>
      </c>
      <c r="D372" s="51" t="str">
        <f t="shared" si="38"/>
        <v/>
      </c>
      <c r="E372" s="51" t="str">
        <f t="shared" si="39"/>
        <v/>
      </c>
      <c r="F372" s="51" t="str">
        <f t="shared" si="40"/>
        <v/>
      </c>
      <c r="G372" s="52" t="str">
        <f t="shared" si="41"/>
        <v/>
      </c>
    </row>
    <row r="373" spans="1:7" x14ac:dyDescent="0.25">
      <c r="B373" s="50" t="str">
        <f t="shared" si="36"/>
        <v/>
      </c>
      <c r="C373" s="51" t="str">
        <f t="shared" si="37"/>
        <v/>
      </c>
      <c r="D373" s="51" t="str">
        <f t="shared" si="38"/>
        <v/>
      </c>
      <c r="E373" s="51" t="str">
        <f t="shared" si="39"/>
        <v/>
      </c>
      <c r="F373" s="51" t="str">
        <f t="shared" si="40"/>
        <v/>
      </c>
      <c r="G373" s="52" t="str">
        <f t="shared" si="41"/>
        <v/>
      </c>
    </row>
    <row r="374" spans="1:7" x14ac:dyDescent="0.25">
      <c r="B374" s="50" t="str">
        <f t="shared" si="36"/>
        <v/>
      </c>
      <c r="C374" s="51" t="str">
        <f t="shared" si="37"/>
        <v/>
      </c>
      <c r="D374" s="51" t="str">
        <f t="shared" si="38"/>
        <v/>
      </c>
      <c r="E374" s="51" t="str">
        <f t="shared" si="39"/>
        <v/>
      </c>
      <c r="F374" s="51" t="str">
        <f t="shared" si="40"/>
        <v/>
      </c>
      <c r="G374" s="52" t="str">
        <f t="shared" si="41"/>
        <v/>
      </c>
    </row>
    <row r="375" spans="1:7" x14ac:dyDescent="0.25">
      <c r="B375" s="50" t="str">
        <f t="shared" si="36"/>
        <v/>
      </c>
      <c r="C375" s="51" t="str">
        <f t="shared" si="37"/>
        <v/>
      </c>
      <c r="D375" s="51" t="str">
        <f t="shared" si="38"/>
        <v/>
      </c>
      <c r="E375" s="51" t="str">
        <f t="shared" si="39"/>
        <v/>
      </c>
      <c r="F375" s="51" t="str">
        <f t="shared" si="40"/>
        <v/>
      </c>
      <c r="G375" s="52" t="str">
        <f t="shared" si="41"/>
        <v/>
      </c>
    </row>
    <row r="376" spans="1:7" x14ac:dyDescent="0.25">
      <c r="B376" s="50" t="str">
        <f t="shared" si="36"/>
        <v/>
      </c>
      <c r="C376" s="51" t="str">
        <f t="shared" si="37"/>
        <v/>
      </c>
      <c r="D376" s="51" t="str">
        <f t="shared" si="38"/>
        <v/>
      </c>
      <c r="E376" s="51" t="str">
        <f t="shared" si="39"/>
        <v/>
      </c>
      <c r="F376" s="51" t="str">
        <f t="shared" si="40"/>
        <v/>
      </c>
      <c r="G376" s="52" t="str">
        <f t="shared" si="41"/>
        <v/>
      </c>
    </row>
    <row r="377" spans="1:7" x14ac:dyDescent="0.25">
      <c r="B377" s="50" t="str">
        <f t="shared" si="36"/>
        <v/>
      </c>
      <c r="C377" s="51" t="str">
        <f t="shared" si="37"/>
        <v/>
      </c>
      <c r="D377" s="51" t="str">
        <f t="shared" si="38"/>
        <v/>
      </c>
      <c r="E377" s="51" t="str">
        <f t="shared" si="39"/>
        <v/>
      </c>
      <c r="F377" s="51" t="str">
        <f t="shared" si="40"/>
        <v/>
      </c>
      <c r="G377" s="52" t="str">
        <f t="shared" si="41"/>
        <v/>
      </c>
    </row>
    <row r="378" spans="1:7" x14ac:dyDescent="0.25">
      <c r="A378" s="10"/>
      <c r="B378" s="50" t="str">
        <f t="shared" ref="B378:B435" si="42">IF(B377&lt;=n-1,B377+1,"")</f>
        <v/>
      </c>
      <c r="C378" s="51" t="str">
        <f t="shared" ref="C378:C435" si="43">IF(n="","",IF(B378&lt;=n,G377,""))</f>
        <v/>
      </c>
      <c r="D378" s="51" t="str">
        <f t="shared" ref="D378:D435" si="44">IF(n="","",IF(B378&lt;=n,IF(kar&gt;B377,0,C378*(_r+pz)),""))</f>
        <v/>
      </c>
      <c r="E378" s="51" t="str">
        <f t="shared" ref="E378:E435" si="45">IF(n="","",IF(B378&lt;=n,IF(kar&gt;B377,0,IF(kar_k&gt;B377,D378,An)),""))</f>
        <v/>
      </c>
      <c r="F378" s="51" t="str">
        <f t="shared" ref="F378:F435" si="46">IF(n="","",IF(B378&lt;=n,IF(kar_k&gt;B378-1,0,E378-D378),""))</f>
        <v/>
      </c>
      <c r="G378" s="52" t="str">
        <f t="shared" ref="G378:G435" si="47">IF(n="","",IF(B378&lt;=n,IF(kar&gt;(B378-1),(C378-F378)*(1+(_r+pz)),C378-F378),""))</f>
        <v/>
      </c>
    </row>
    <row r="379" spans="1:7" x14ac:dyDescent="0.25">
      <c r="B379" s="50" t="str">
        <f t="shared" si="42"/>
        <v/>
      </c>
      <c r="C379" s="51" t="str">
        <f t="shared" si="43"/>
        <v/>
      </c>
      <c r="D379" s="51" t="str">
        <f t="shared" si="44"/>
        <v/>
      </c>
      <c r="E379" s="51" t="str">
        <f t="shared" si="45"/>
        <v/>
      </c>
      <c r="F379" s="51" t="str">
        <f t="shared" si="46"/>
        <v/>
      </c>
      <c r="G379" s="52" t="str">
        <f t="shared" si="47"/>
        <v/>
      </c>
    </row>
    <row r="380" spans="1:7" x14ac:dyDescent="0.25">
      <c r="B380" s="50" t="str">
        <f t="shared" si="42"/>
        <v/>
      </c>
      <c r="C380" s="51" t="str">
        <f t="shared" si="43"/>
        <v/>
      </c>
      <c r="D380" s="51" t="str">
        <f t="shared" si="44"/>
        <v/>
      </c>
      <c r="E380" s="51" t="str">
        <f t="shared" si="45"/>
        <v/>
      </c>
      <c r="F380" s="51" t="str">
        <f t="shared" si="46"/>
        <v/>
      </c>
      <c r="G380" s="52" t="str">
        <f t="shared" si="47"/>
        <v/>
      </c>
    </row>
    <row r="381" spans="1:7" x14ac:dyDescent="0.25">
      <c r="B381" s="50" t="str">
        <f t="shared" si="42"/>
        <v/>
      </c>
      <c r="C381" s="51" t="str">
        <f t="shared" si="43"/>
        <v/>
      </c>
      <c r="D381" s="51" t="str">
        <f t="shared" si="44"/>
        <v/>
      </c>
      <c r="E381" s="51" t="str">
        <f t="shared" si="45"/>
        <v/>
      </c>
      <c r="F381" s="51" t="str">
        <f t="shared" si="46"/>
        <v/>
      </c>
      <c r="G381" s="52" t="str">
        <f t="shared" si="47"/>
        <v/>
      </c>
    </row>
    <row r="382" spans="1:7" x14ac:dyDescent="0.25">
      <c r="B382" s="50" t="str">
        <f t="shared" si="42"/>
        <v/>
      </c>
      <c r="C382" s="51" t="str">
        <f t="shared" si="43"/>
        <v/>
      </c>
      <c r="D382" s="51" t="str">
        <f t="shared" si="44"/>
        <v/>
      </c>
      <c r="E382" s="51" t="str">
        <f t="shared" si="45"/>
        <v/>
      </c>
      <c r="F382" s="51" t="str">
        <f t="shared" si="46"/>
        <v/>
      </c>
      <c r="G382" s="52" t="str">
        <f t="shared" si="47"/>
        <v/>
      </c>
    </row>
    <row r="383" spans="1:7" x14ac:dyDescent="0.25">
      <c r="B383" s="50" t="str">
        <f t="shared" si="42"/>
        <v/>
      </c>
      <c r="C383" s="51" t="str">
        <f t="shared" si="43"/>
        <v/>
      </c>
      <c r="D383" s="51" t="str">
        <f t="shared" si="44"/>
        <v/>
      </c>
      <c r="E383" s="51" t="str">
        <f t="shared" si="45"/>
        <v/>
      </c>
      <c r="F383" s="51" t="str">
        <f t="shared" si="46"/>
        <v/>
      </c>
      <c r="G383" s="52" t="str">
        <f t="shared" si="47"/>
        <v/>
      </c>
    </row>
    <row r="384" spans="1:7" x14ac:dyDescent="0.25">
      <c r="B384" s="50" t="str">
        <f t="shared" si="42"/>
        <v/>
      </c>
      <c r="C384" s="51" t="str">
        <f t="shared" si="43"/>
        <v/>
      </c>
      <c r="D384" s="51" t="str">
        <f t="shared" si="44"/>
        <v/>
      </c>
      <c r="E384" s="51" t="str">
        <f t="shared" si="45"/>
        <v/>
      </c>
      <c r="F384" s="51" t="str">
        <f t="shared" si="46"/>
        <v/>
      </c>
      <c r="G384" s="52" t="str">
        <f t="shared" si="47"/>
        <v/>
      </c>
    </row>
    <row r="385" spans="2:7" x14ac:dyDescent="0.25">
      <c r="B385" s="50" t="str">
        <f t="shared" si="42"/>
        <v/>
      </c>
      <c r="C385" s="51" t="str">
        <f t="shared" si="43"/>
        <v/>
      </c>
      <c r="D385" s="51" t="str">
        <f t="shared" si="44"/>
        <v/>
      </c>
      <c r="E385" s="51" t="str">
        <f t="shared" si="45"/>
        <v/>
      </c>
      <c r="F385" s="51" t="str">
        <f t="shared" si="46"/>
        <v/>
      </c>
      <c r="G385" s="52" t="str">
        <f t="shared" si="47"/>
        <v/>
      </c>
    </row>
    <row r="386" spans="2:7" x14ac:dyDescent="0.25">
      <c r="B386" s="50" t="str">
        <f t="shared" si="42"/>
        <v/>
      </c>
      <c r="C386" s="51" t="str">
        <f t="shared" si="43"/>
        <v/>
      </c>
      <c r="D386" s="51" t="str">
        <f t="shared" si="44"/>
        <v/>
      </c>
      <c r="E386" s="51" t="str">
        <f t="shared" si="45"/>
        <v/>
      </c>
      <c r="F386" s="51" t="str">
        <f t="shared" si="46"/>
        <v/>
      </c>
      <c r="G386" s="52" t="str">
        <f t="shared" si="47"/>
        <v/>
      </c>
    </row>
    <row r="387" spans="2:7" x14ac:dyDescent="0.25">
      <c r="B387" s="50" t="str">
        <f t="shared" si="42"/>
        <v/>
      </c>
      <c r="C387" s="51" t="str">
        <f t="shared" si="43"/>
        <v/>
      </c>
      <c r="D387" s="51" t="str">
        <f t="shared" si="44"/>
        <v/>
      </c>
      <c r="E387" s="51" t="str">
        <f t="shared" si="45"/>
        <v/>
      </c>
      <c r="F387" s="51" t="str">
        <f t="shared" si="46"/>
        <v/>
      </c>
      <c r="G387" s="52" t="str">
        <f t="shared" si="47"/>
        <v/>
      </c>
    </row>
    <row r="388" spans="2:7" x14ac:dyDescent="0.25">
      <c r="B388" s="50" t="str">
        <f t="shared" si="42"/>
        <v/>
      </c>
      <c r="C388" s="51" t="str">
        <f t="shared" si="43"/>
        <v/>
      </c>
      <c r="D388" s="51" t="str">
        <f t="shared" si="44"/>
        <v/>
      </c>
      <c r="E388" s="51" t="str">
        <f t="shared" si="45"/>
        <v/>
      </c>
      <c r="F388" s="51" t="str">
        <f t="shared" si="46"/>
        <v/>
      </c>
      <c r="G388" s="52" t="str">
        <f t="shared" si="47"/>
        <v/>
      </c>
    </row>
    <row r="389" spans="2:7" x14ac:dyDescent="0.25">
      <c r="B389" s="50" t="str">
        <f t="shared" si="42"/>
        <v/>
      </c>
      <c r="C389" s="51" t="str">
        <f t="shared" si="43"/>
        <v/>
      </c>
      <c r="D389" s="51" t="str">
        <f t="shared" si="44"/>
        <v/>
      </c>
      <c r="E389" s="51" t="str">
        <f t="shared" si="45"/>
        <v/>
      </c>
      <c r="F389" s="51" t="str">
        <f t="shared" si="46"/>
        <v/>
      </c>
      <c r="G389" s="52" t="str">
        <f t="shared" si="47"/>
        <v/>
      </c>
    </row>
    <row r="390" spans="2:7" x14ac:dyDescent="0.25">
      <c r="B390" s="50" t="str">
        <f t="shared" si="42"/>
        <v/>
      </c>
      <c r="C390" s="51" t="str">
        <f t="shared" si="43"/>
        <v/>
      </c>
      <c r="D390" s="51" t="str">
        <f t="shared" si="44"/>
        <v/>
      </c>
      <c r="E390" s="51" t="str">
        <f t="shared" si="45"/>
        <v/>
      </c>
      <c r="F390" s="51" t="str">
        <f t="shared" si="46"/>
        <v/>
      </c>
      <c r="G390" s="52" t="str">
        <f t="shared" si="47"/>
        <v/>
      </c>
    </row>
    <row r="391" spans="2:7" x14ac:dyDescent="0.25">
      <c r="B391" s="50" t="str">
        <f t="shared" si="42"/>
        <v/>
      </c>
      <c r="C391" s="51" t="str">
        <f t="shared" si="43"/>
        <v/>
      </c>
      <c r="D391" s="51" t="str">
        <f t="shared" si="44"/>
        <v/>
      </c>
      <c r="E391" s="51" t="str">
        <f t="shared" si="45"/>
        <v/>
      </c>
      <c r="F391" s="51" t="str">
        <f t="shared" si="46"/>
        <v/>
      </c>
      <c r="G391" s="52" t="str">
        <f t="shared" si="47"/>
        <v/>
      </c>
    </row>
    <row r="392" spans="2:7" x14ac:dyDescent="0.25">
      <c r="B392" s="50" t="str">
        <f t="shared" si="42"/>
        <v/>
      </c>
      <c r="C392" s="51" t="str">
        <f t="shared" si="43"/>
        <v/>
      </c>
      <c r="D392" s="51" t="str">
        <f t="shared" si="44"/>
        <v/>
      </c>
      <c r="E392" s="51" t="str">
        <f t="shared" si="45"/>
        <v/>
      </c>
      <c r="F392" s="51" t="str">
        <f t="shared" si="46"/>
        <v/>
      </c>
      <c r="G392" s="52" t="str">
        <f t="shared" si="47"/>
        <v/>
      </c>
    </row>
    <row r="393" spans="2:7" x14ac:dyDescent="0.25">
      <c r="B393" s="50" t="str">
        <f t="shared" si="42"/>
        <v/>
      </c>
      <c r="C393" s="51" t="str">
        <f t="shared" si="43"/>
        <v/>
      </c>
      <c r="D393" s="51" t="str">
        <f t="shared" si="44"/>
        <v/>
      </c>
      <c r="E393" s="51" t="str">
        <f t="shared" si="45"/>
        <v/>
      </c>
      <c r="F393" s="51" t="str">
        <f t="shared" si="46"/>
        <v/>
      </c>
      <c r="G393" s="52" t="str">
        <f t="shared" si="47"/>
        <v/>
      </c>
    </row>
    <row r="394" spans="2:7" x14ac:dyDescent="0.25">
      <c r="B394" s="50" t="str">
        <f t="shared" si="42"/>
        <v/>
      </c>
      <c r="C394" s="51" t="str">
        <f t="shared" si="43"/>
        <v/>
      </c>
      <c r="D394" s="51" t="str">
        <f t="shared" si="44"/>
        <v/>
      </c>
      <c r="E394" s="51" t="str">
        <f t="shared" si="45"/>
        <v/>
      </c>
      <c r="F394" s="51" t="str">
        <f t="shared" si="46"/>
        <v/>
      </c>
      <c r="G394" s="52" t="str">
        <f t="shared" si="47"/>
        <v/>
      </c>
    </row>
    <row r="395" spans="2:7" x14ac:dyDescent="0.25">
      <c r="B395" s="50" t="str">
        <f t="shared" si="42"/>
        <v/>
      </c>
      <c r="C395" s="51" t="str">
        <f t="shared" si="43"/>
        <v/>
      </c>
      <c r="D395" s="51" t="str">
        <f t="shared" si="44"/>
        <v/>
      </c>
      <c r="E395" s="51" t="str">
        <f t="shared" si="45"/>
        <v/>
      </c>
      <c r="F395" s="51" t="str">
        <f t="shared" si="46"/>
        <v/>
      </c>
      <c r="G395" s="52" t="str">
        <f t="shared" si="47"/>
        <v/>
      </c>
    </row>
    <row r="396" spans="2:7" x14ac:dyDescent="0.25">
      <c r="B396" s="50" t="str">
        <f t="shared" si="42"/>
        <v/>
      </c>
      <c r="C396" s="51" t="str">
        <f t="shared" si="43"/>
        <v/>
      </c>
      <c r="D396" s="51" t="str">
        <f t="shared" si="44"/>
        <v/>
      </c>
      <c r="E396" s="51" t="str">
        <f t="shared" si="45"/>
        <v/>
      </c>
      <c r="F396" s="51" t="str">
        <f t="shared" si="46"/>
        <v/>
      </c>
      <c r="G396" s="52" t="str">
        <f t="shared" si="47"/>
        <v/>
      </c>
    </row>
    <row r="397" spans="2:7" x14ac:dyDescent="0.25">
      <c r="B397" s="50" t="str">
        <f t="shared" si="42"/>
        <v/>
      </c>
      <c r="C397" s="51" t="str">
        <f t="shared" si="43"/>
        <v/>
      </c>
      <c r="D397" s="51" t="str">
        <f t="shared" si="44"/>
        <v/>
      </c>
      <c r="E397" s="51" t="str">
        <f t="shared" si="45"/>
        <v/>
      </c>
      <c r="F397" s="51" t="str">
        <f t="shared" si="46"/>
        <v/>
      </c>
      <c r="G397" s="52" t="str">
        <f t="shared" si="47"/>
        <v/>
      </c>
    </row>
    <row r="398" spans="2:7" x14ac:dyDescent="0.25">
      <c r="B398" s="50" t="str">
        <f t="shared" si="42"/>
        <v/>
      </c>
      <c r="C398" s="51" t="str">
        <f t="shared" si="43"/>
        <v/>
      </c>
      <c r="D398" s="51" t="str">
        <f t="shared" si="44"/>
        <v/>
      </c>
      <c r="E398" s="51" t="str">
        <f t="shared" si="45"/>
        <v/>
      </c>
      <c r="F398" s="51" t="str">
        <f t="shared" si="46"/>
        <v/>
      </c>
      <c r="G398" s="52" t="str">
        <f t="shared" si="47"/>
        <v/>
      </c>
    </row>
    <row r="399" spans="2:7" x14ac:dyDescent="0.25">
      <c r="B399" s="50" t="str">
        <f t="shared" si="42"/>
        <v/>
      </c>
      <c r="C399" s="51" t="str">
        <f t="shared" si="43"/>
        <v/>
      </c>
      <c r="D399" s="51" t="str">
        <f t="shared" si="44"/>
        <v/>
      </c>
      <c r="E399" s="51" t="str">
        <f t="shared" si="45"/>
        <v/>
      </c>
      <c r="F399" s="51" t="str">
        <f t="shared" si="46"/>
        <v/>
      </c>
      <c r="G399" s="52" t="str">
        <f t="shared" si="47"/>
        <v/>
      </c>
    </row>
    <row r="400" spans="2:7" x14ac:dyDescent="0.25">
      <c r="B400" s="50" t="str">
        <f t="shared" si="42"/>
        <v/>
      </c>
      <c r="C400" s="51" t="str">
        <f t="shared" si="43"/>
        <v/>
      </c>
      <c r="D400" s="51" t="str">
        <f t="shared" si="44"/>
        <v/>
      </c>
      <c r="E400" s="51" t="str">
        <f t="shared" si="45"/>
        <v/>
      </c>
      <c r="F400" s="51" t="str">
        <f t="shared" si="46"/>
        <v/>
      </c>
      <c r="G400" s="52" t="str">
        <f t="shared" si="47"/>
        <v/>
      </c>
    </row>
    <row r="401" spans="2:7" x14ac:dyDescent="0.25">
      <c r="B401" s="50" t="str">
        <f t="shared" si="42"/>
        <v/>
      </c>
      <c r="C401" s="51" t="str">
        <f t="shared" si="43"/>
        <v/>
      </c>
      <c r="D401" s="51" t="str">
        <f t="shared" si="44"/>
        <v/>
      </c>
      <c r="E401" s="51" t="str">
        <f t="shared" si="45"/>
        <v/>
      </c>
      <c r="F401" s="51" t="str">
        <f t="shared" si="46"/>
        <v/>
      </c>
      <c r="G401" s="52" t="str">
        <f t="shared" si="47"/>
        <v/>
      </c>
    </row>
    <row r="402" spans="2:7" x14ac:dyDescent="0.25">
      <c r="B402" s="50" t="str">
        <f t="shared" si="42"/>
        <v/>
      </c>
      <c r="C402" s="51" t="str">
        <f t="shared" si="43"/>
        <v/>
      </c>
      <c r="D402" s="51" t="str">
        <f t="shared" si="44"/>
        <v/>
      </c>
      <c r="E402" s="51" t="str">
        <f t="shared" si="45"/>
        <v/>
      </c>
      <c r="F402" s="51" t="str">
        <f t="shared" si="46"/>
        <v/>
      </c>
      <c r="G402" s="52" t="str">
        <f t="shared" si="47"/>
        <v/>
      </c>
    </row>
    <row r="403" spans="2:7" x14ac:dyDescent="0.25">
      <c r="B403" s="50" t="str">
        <f t="shared" si="42"/>
        <v/>
      </c>
      <c r="C403" s="51" t="str">
        <f t="shared" si="43"/>
        <v/>
      </c>
      <c r="D403" s="51" t="str">
        <f t="shared" si="44"/>
        <v/>
      </c>
      <c r="E403" s="51" t="str">
        <f t="shared" si="45"/>
        <v/>
      </c>
      <c r="F403" s="51" t="str">
        <f t="shared" si="46"/>
        <v/>
      </c>
      <c r="G403" s="52" t="str">
        <f t="shared" si="47"/>
        <v/>
      </c>
    </row>
    <row r="404" spans="2:7" x14ac:dyDescent="0.25">
      <c r="B404" s="50" t="str">
        <f t="shared" si="42"/>
        <v/>
      </c>
      <c r="C404" s="51" t="str">
        <f t="shared" si="43"/>
        <v/>
      </c>
      <c r="D404" s="51" t="str">
        <f t="shared" si="44"/>
        <v/>
      </c>
      <c r="E404" s="51" t="str">
        <f t="shared" si="45"/>
        <v/>
      </c>
      <c r="F404" s="51" t="str">
        <f t="shared" si="46"/>
        <v/>
      </c>
      <c r="G404" s="52" t="str">
        <f t="shared" si="47"/>
        <v/>
      </c>
    </row>
    <row r="405" spans="2:7" x14ac:dyDescent="0.25">
      <c r="B405" s="50" t="str">
        <f t="shared" si="42"/>
        <v/>
      </c>
      <c r="C405" s="51" t="str">
        <f t="shared" si="43"/>
        <v/>
      </c>
      <c r="D405" s="51" t="str">
        <f t="shared" si="44"/>
        <v/>
      </c>
      <c r="E405" s="51" t="str">
        <f t="shared" si="45"/>
        <v/>
      </c>
      <c r="F405" s="51" t="str">
        <f t="shared" si="46"/>
        <v/>
      </c>
      <c r="G405" s="52" t="str">
        <f t="shared" si="47"/>
        <v/>
      </c>
    </row>
    <row r="406" spans="2:7" x14ac:dyDescent="0.25">
      <c r="B406" s="50" t="str">
        <f t="shared" si="42"/>
        <v/>
      </c>
      <c r="C406" s="51" t="str">
        <f t="shared" si="43"/>
        <v/>
      </c>
      <c r="D406" s="51" t="str">
        <f t="shared" si="44"/>
        <v/>
      </c>
      <c r="E406" s="51" t="str">
        <f t="shared" si="45"/>
        <v/>
      </c>
      <c r="F406" s="51" t="str">
        <f t="shared" si="46"/>
        <v/>
      </c>
      <c r="G406" s="52" t="str">
        <f t="shared" si="47"/>
        <v/>
      </c>
    </row>
    <row r="407" spans="2:7" x14ac:dyDescent="0.25">
      <c r="B407" s="50" t="str">
        <f t="shared" si="42"/>
        <v/>
      </c>
      <c r="C407" s="51" t="str">
        <f t="shared" si="43"/>
        <v/>
      </c>
      <c r="D407" s="51" t="str">
        <f t="shared" si="44"/>
        <v/>
      </c>
      <c r="E407" s="51" t="str">
        <f t="shared" si="45"/>
        <v/>
      </c>
      <c r="F407" s="51" t="str">
        <f t="shared" si="46"/>
        <v/>
      </c>
      <c r="G407" s="52" t="str">
        <f t="shared" si="47"/>
        <v/>
      </c>
    </row>
    <row r="408" spans="2:7" x14ac:dyDescent="0.25">
      <c r="B408" s="50" t="str">
        <f t="shared" si="42"/>
        <v/>
      </c>
      <c r="C408" s="51" t="str">
        <f t="shared" si="43"/>
        <v/>
      </c>
      <c r="D408" s="51" t="str">
        <f t="shared" si="44"/>
        <v/>
      </c>
      <c r="E408" s="51" t="str">
        <f t="shared" si="45"/>
        <v/>
      </c>
      <c r="F408" s="51" t="str">
        <f t="shared" si="46"/>
        <v/>
      </c>
      <c r="G408" s="52" t="str">
        <f t="shared" si="47"/>
        <v/>
      </c>
    </row>
    <row r="409" spans="2:7" x14ac:dyDescent="0.25">
      <c r="B409" s="50" t="str">
        <f t="shared" si="42"/>
        <v/>
      </c>
      <c r="C409" s="51" t="str">
        <f t="shared" si="43"/>
        <v/>
      </c>
      <c r="D409" s="51" t="str">
        <f t="shared" si="44"/>
        <v/>
      </c>
      <c r="E409" s="51" t="str">
        <f t="shared" si="45"/>
        <v/>
      </c>
      <c r="F409" s="51" t="str">
        <f t="shared" si="46"/>
        <v/>
      </c>
      <c r="G409" s="52" t="str">
        <f t="shared" si="47"/>
        <v/>
      </c>
    </row>
    <row r="410" spans="2:7" x14ac:dyDescent="0.25">
      <c r="B410" s="50" t="str">
        <f t="shared" si="42"/>
        <v/>
      </c>
      <c r="C410" s="51" t="str">
        <f t="shared" si="43"/>
        <v/>
      </c>
      <c r="D410" s="51" t="str">
        <f t="shared" si="44"/>
        <v/>
      </c>
      <c r="E410" s="51" t="str">
        <f t="shared" si="45"/>
        <v/>
      </c>
      <c r="F410" s="51" t="str">
        <f t="shared" si="46"/>
        <v/>
      </c>
      <c r="G410" s="52" t="str">
        <f t="shared" si="47"/>
        <v/>
      </c>
    </row>
    <row r="411" spans="2:7" x14ac:dyDescent="0.25">
      <c r="B411" s="50" t="str">
        <f t="shared" si="42"/>
        <v/>
      </c>
      <c r="C411" s="51" t="str">
        <f t="shared" si="43"/>
        <v/>
      </c>
      <c r="D411" s="51" t="str">
        <f t="shared" si="44"/>
        <v/>
      </c>
      <c r="E411" s="51" t="str">
        <f t="shared" si="45"/>
        <v/>
      </c>
      <c r="F411" s="51" t="str">
        <f t="shared" si="46"/>
        <v/>
      </c>
      <c r="G411" s="52" t="str">
        <f t="shared" si="47"/>
        <v/>
      </c>
    </row>
    <row r="412" spans="2:7" x14ac:dyDescent="0.25">
      <c r="B412" s="50" t="str">
        <f t="shared" si="42"/>
        <v/>
      </c>
      <c r="C412" s="51" t="str">
        <f t="shared" si="43"/>
        <v/>
      </c>
      <c r="D412" s="51" t="str">
        <f t="shared" si="44"/>
        <v/>
      </c>
      <c r="E412" s="51" t="str">
        <f t="shared" si="45"/>
        <v/>
      </c>
      <c r="F412" s="51" t="str">
        <f t="shared" si="46"/>
        <v/>
      </c>
      <c r="G412" s="52" t="str">
        <f t="shared" si="47"/>
        <v/>
      </c>
    </row>
    <row r="413" spans="2:7" x14ac:dyDescent="0.25">
      <c r="B413" s="50" t="str">
        <f t="shared" si="42"/>
        <v/>
      </c>
      <c r="C413" s="51" t="str">
        <f t="shared" si="43"/>
        <v/>
      </c>
      <c r="D413" s="51" t="str">
        <f t="shared" si="44"/>
        <v/>
      </c>
      <c r="E413" s="51" t="str">
        <f t="shared" si="45"/>
        <v/>
      </c>
      <c r="F413" s="51" t="str">
        <f t="shared" si="46"/>
        <v/>
      </c>
      <c r="G413" s="52" t="str">
        <f t="shared" si="47"/>
        <v/>
      </c>
    </row>
    <row r="414" spans="2:7" x14ac:dyDescent="0.25">
      <c r="B414" s="50" t="str">
        <f t="shared" si="42"/>
        <v/>
      </c>
      <c r="C414" s="51" t="str">
        <f t="shared" si="43"/>
        <v/>
      </c>
      <c r="D414" s="51" t="str">
        <f t="shared" si="44"/>
        <v/>
      </c>
      <c r="E414" s="51" t="str">
        <f t="shared" si="45"/>
        <v/>
      </c>
      <c r="F414" s="51" t="str">
        <f t="shared" si="46"/>
        <v/>
      </c>
      <c r="G414" s="52" t="str">
        <f t="shared" si="47"/>
        <v/>
      </c>
    </row>
    <row r="415" spans="2:7" x14ac:dyDescent="0.25">
      <c r="B415" s="50" t="str">
        <f t="shared" si="42"/>
        <v/>
      </c>
      <c r="C415" s="51" t="str">
        <f t="shared" si="43"/>
        <v/>
      </c>
      <c r="D415" s="51" t="str">
        <f t="shared" si="44"/>
        <v/>
      </c>
      <c r="E415" s="51" t="str">
        <f t="shared" si="45"/>
        <v/>
      </c>
      <c r="F415" s="51" t="str">
        <f t="shared" si="46"/>
        <v/>
      </c>
      <c r="G415" s="52" t="str">
        <f t="shared" si="47"/>
        <v/>
      </c>
    </row>
    <row r="416" spans="2:7" x14ac:dyDescent="0.25">
      <c r="B416" s="50" t="str">
        <f t="shared" si="42"/>
        <v/>
      </c>
      <c r="C416" s="51" t="str">
        <f t="shared" si="43"/>
        <v/>
      </c>
      <c r="D416" s="51" t="str">
        <f t="shared" si="44"/>
        <v/>
      </c>
      <c r="E416" s="51" t="str">
        <f t="shared" si="45"/>
        <v/>
      </c>
      <c r="F416" s="51" t="str">
        <f t="shared" si="46"/>
        <v/>
      </c>
      <c r="G416" s="52" t="str">
        <f t="shared" si="47"/>
        <v/>
      </c>
    </row>
    <row r="417" spans="2:7" x14ac:dyDescent="0.25">
      <c r="B417" s="50" t="str">
        <f t="shared" si="42"/>
        <v/>
      </c>
      <c r="C417" s="51" t="str">
        <f t="shared" si="43"/>
        <v/>
      </c>
      <c r="D417" s="51" t="str">
        <f t="shared" si="44"/>
        <v/>
      </c>
      <c r="E417" s="51" t="str">
        <f t="shared" si="45"/>
        <v/>
      </c>
      <c r="F417" s="51" t="str">
        <f t="shared" si="46"/>
        <v/>
      </c>
      <c r="G417" s="52" t="str">
        <f t="shared" si="47"/>
        <v/>
      </c>
    </row>
    <row r="418" spans="2:7" x14ac:dyDescent="0.25">
      <c r="B418" s="50" t="str">
        <f t="shared" si="42"/>
        <v/>
      </c>
      <c r="C418" s="51" t="str">
        <f t="shared" si="43"/>
        <v/>
      </c>
      <c r="D418" s="51" t="str">
        <f t="shared" si="44"/>
        <v/>
      </c>
      <c r="E418" s="51" t="str">
        <f t="shared" si="45"/>
        <v/>
      </c>
      <c r="F418" s="51" t="str">
        <f t="shared" si="46"/>
        <v/>
      </c>
      <c r="G418" s="52" t="str">
        <f t="shared" si="47"/>
        <v/>
      </c>
    </row>
    <row r="419" spans="2:7" x14ac:dyDescent="0.25">
      <c r="B419" s="50" t="str">
        <f t="shared" si="42"/>
        <v/>
      </c>
      <c r="C419" s="51" t="str">
        <f t="shared" si="43"/>
        <v/>
      </c>
      <c r="D419" s="51" t="str">
        <f t="shared" si="44"/>
        <v/>
      </c>
      <c r="E419" s="51" t="str">
        <f t="shared" si="45"/>
        <v/>
      </c>
      <c r="F419" s="51" t="str">
        <f t="shared" si="46"/>
        <v/>
      </c>
      <c r="G419" s="52" t="str">
        <f t="shared" si="47"/>
        <v/>
      </c>
    </row>
    <row r="420" spans="2:7" x14ac:dyDescent="0.25">
      <c r="B420" s="50" t="str">
        <f t="shared" si="42"/>
        <v/>
      </c>
      <c r="C420" s="51" t="str">
        <f t="shared" si="43"/>
        <v/>
      </c>
      <c r="D420" s="51" t="str">
        <f t="shared" si="44"/>
        <v/>
      </c>
      <c r="E420" s="51" t="str">
        <f t="shared" si="45"/>
        <v/>
      </c>
      <c r="F420" s="51" t="str">
        <f t="shared" si="46"/>
        <v/>
      </c>
      <c r="G420" s="52" t="str">
        <f t="shared" si="47"/>
        <v/>
      </c>
    </row>
    <row r="421" spans="2:7" x14ac:dyDescent="0.25">
      <c r="B421" s="50" t="str">
        <f t="shared" si="42"/>
        <v/>
      </c>
      <c r="C421" s="51" t="str">
        <f t="shared" si="43"/>
        <v/>
      </c>
      <c r="D421" s="51" t="str">
        <f t="shared" si="44"/>
        <v/>
      </c>
      <c r="E421" s="51" t="str">
        <f t="shared" si="45"/>
        <v/>
      </c>
      <c r="F421" s="51" t="str">
        <f t="shared" si="46"/>
        <v/>
      </c>
      <c r="G421" s="52" t="str">
        <f t="shared" si="47"/>
        <v/>
      </c>
    </row>
    <row r="422" spans="2:7" x14ac:dyDescent="0.25">
      <c r="B422" s="50" t="str">
        <f t="shared" si="42"/>
        <v/>
      </c>
      <c r="C422" s="51" t="str">
        <f t="shared" si="43"/>
        <v/>
      </c>
      <c r="D422" s="51" t="str">
        <f t="shared" si="44"/>
        <v/>
      </c>
      <c r="E422" s="51" t="str">
        <f t="shared" si="45"/>
        <v/>
      </c>
      <c r="F422" s="51" t="str">
        <f t="shared" si="46"/>
        <v/>
      </c>
      <c r="G422" s="52" t="str">
        <f t="shared" si="47"/>
        <v/>
      </c>
    </row>
    <row r="423" spans="2:7" x14ac:dyDescent="0.25">
      <c r="B423" s="50" t="str">
        <f t="shared" si="42"/>
        <v/>
      </c>
      <c r="C423" s="51" t="str">
        <f t="shared" si="43"/>
        <v/>
      </c>
      <c r="D423" s="51" t="str">
        <f t="shared" si="44"/>
        <v/>
      </c>
      <c r="E423" s="51" t="str">
        <f t="shared" si="45"/>
        <v/>
      </c>
      <c r="F423" s="51" t="str">
        <f t="shared" si="46"/>
        <v/>
      </c>
      <c r="G423" s="52" t="str">
        <f t="shared" si="47"/>
        <v/>
      </c>
    </row>
    <row r="424" spans="2:7" x14ac:dyDescent="0.25">
      <c r="B424" s="50" t="str">
        <f t="shared" si="42"/>
        <v/>
      </c>
      <c r="C424" s="51" t="str">
        <f t="shared" si="43"/>
        <v/>
      </c>
      <c r="D424" s="51" t="str">
        <f t="shared" si="44"/>
        <v/>
      </c>
      <c r="E424" s="51" t="str">
        <f t="shared" si="45"/>
        <v/>
      </c>
      <c r="F424" s="51" t="str">
        <f t="shared" si="46"/>
        <v/>
      </c>
      <c r="G424" s="52" t="str">
        <f t="shared" si="47"/>
        <v/>
      </c>
    </row>
    <row r="425" spans="2:7" x14ac:dyDescent="0.25">
      <c r="B425" s="50" t="str">
        <f t="shared" si="42"/>
        <v/>
      </c>
      <c r="C425" s="51" t="str">
        <f t="shared" si="43"/>
        <v/>
      </c>
      <c r="D425" s="51" t="str">
        <f t="shared" si="44"/>
        <v/>
      </c>
      <c r="E425" s="51" t="str">
        <f t="shared" si="45"/>
        <v/>
      </c>
      <c r="F425" s="51" t="str">
        <f t="shared" si="46"/>
        <v/>
      </c>
      <c r="G425" s="52" t="str">
        <f t="shared" si="47"/>
        <v/>
      </c>
    </row>
    <row r="426" spans="2:7" x14ac:dyDescent="0.25">
      <c r="B426" s="50" t="str">
        <f t="shared" si="42"/>
        <v/>
      </c>
      <c r="C426" s="51" t="str">
        <f t="shared" si="43"/>
        <v/>
      </c>
      <c r="D426" s="51" t="str">
        <f t="shared" si="44"/>
        <v/>
      </c>
      <c r="E426" s="51" t="str">
        <f t="shared" si="45"/>
        <v/>
      </c>
      <c r="F426" s="51" t="str">
        <f t="shared" si="46"/>
        <v/>
      </c>
      <c r="G426" s="52" t="str">
        <f t="shared" si="47"/>
        <v/>
      </c>
    </row>
    <row r="427" spans="2:7" x14ac:dyDescent="0.25">
      <c r="B427" s="50" t="str">
        <f t="shared" si="42"/>
        <v/>
      </c>
      <c r="C427" s="51" t="str">
        <f t="shared" si="43"/>
        <v/>
      </c>
      <c r="D427" s="51" t="str">
        <f t="shared" si="44"/>
        <v/>
      </c>
      <c r="E427" s="51" t="str">
        <f t="shared" si="45"/>
        <v/>
      </c>
      <c r="F427" s="51" t="str">
        <f t="shared" si="46"/>
        <v/>
      </c>
      <c r="G427" s="52" t="str">
        <f t="shared" si="47"/>
        <v/>
      </c>
    </row>
    <row r="428" spans="2:7" x14ac:dyDescent="0.25">
      <c r="B428" s="50" t="str">
        <f t="shared" si="42"/>
        <v/>
      </c>
      <c r="C428" s="51" t="str">
        <f t="shared" si="43"/>
        <v/>
      </c>
      <c r="D428" s="51" t="str">
        <f t="shared" si="44"/>
        <v/>
      </c>
      <c r="E428" s="51" t="str">
        <f t="shared" si="45"/>
        <v/>
      </c>
      <c r="F428" s="51" t="str">
        <f t="shared" si="46"/>
        <v/>
      </c>
      <c r="G428" s="52" t="str">
        <f t="shared" si="47"/>
        <v/>
      </c>
    </row>
    <row r="429" spans="2:7" x14ac:dyDescent="0.25">
      <c r="B429" s="50" t="str">
        <f t="shared" si="42"/>
        <v/>
      </c>
      <c r="C429" s="51" t="str">
        <f t="shared" si="43"/>
        <v/>
      </c>
      <c r="D429" s="51" t="str">
        <f t="shared" si="44"/>
        <v/>
      </c>
      <c r="E429" s="51" t="str">
        <f t="shared" si="45"/>
        <v/>
      </c>
      <c r="F429" s="51" t="str">
        <f t="shared" si="46"/>
        <v/>
      </c>
      <c r="G429" s="52" t="str">
        <f t="shared" si="47"/>
        <v/>
      </c>
    </row>
    <row r="430" spans="2:7" x14ac:dyDescent="0.25">
      <c r="B430" s="50" t="str">
        <f t="shared" si="42"/>
        <v/>
      </c>
      <c r="C430" s="51" t="str">
        <f t="shared" si="43"/>
        <v/>
      </c>
      <c r="D430" s="51" t="str">
        <f t="shared" si="44"/>
        <v/>
      </c>
      <c r="E430" s="51" t="str">
        <f t="shared" si="45"/>
        <v/>
      </c>
      <c r="F430" s="51" t="str">
        <f t="shared" si="46"/>
        <v/>
      </c>
      <c r="G430" s="52" t="str">
        <f t="shared" si="47"/>
        <v/>
      </c>
    </row>
    <row r="431" spans="2:7" x14ac:dyDescent="0.25">
      <c r="B431" s="50" t="str">
        <f t="shared" si="42"/>
        <v/>
      </c>
      <c r="C431" s="51" t="str">
        <f t="shared" si="43"/>
        <v/>
      </c>
      <c r="D431" s="51" t="str">
        <f t="shared" si="44"/>
        <v/>
      </c>
      <c r="E431" s="51" t="str">
        <f t="shared" si="45"/>
        <v/>
      </c>
      <c r="F431" s="51" t="str">
        <f t="shared" si="46"/>
        <v/>
      </c>
      <c r="G431" s="52" t="str">
        <f t="shared" si="47"/>
        <v/>
      </c>
    </row>
    <row r="432" spans="2:7" x14ac:dyDescent="0.25">
      <c r="B432" s="50" t="str">
        <f t="shared" si="42"/>
        <v/>
      </c>
      <c r="C432" s="51" t="str">
        <f t="shared" si="43"/>
        <v/>
      </c>
      <c r="D432" s="51" t="str">
        <f t="shared" si="44"/>
        <v/>
      </c>
      <c r="E432" s="51" t="str">
        <f t="shared" si="45"/>
        <v/>
      </c>
      <c r="F432" s="51" t="str">
        <f t="shared" si="46"/>
        <v/>
      </c>
      <c r="G432" s="52" t="str">
        <f t="shared" si="47"/>
        <v/>
      </c>
    </row>
    <row r="433" spans="2:7" x14ac:dyDescent="0.25">
      <c r="B433" s="50" t="str">
        <f t="shared" si="42"/>
        <v/>
      </c>
      <c r="C433" s="51" t="str">
        <f t="shared" si="43"/>
        <v/>
      </c>
      <c r="D433" s="51" t="str">
        <f t="shared" si="44"/>
        <v/>
      </c>
      <c r="E433" s="51" t="str">
        <f t="shared" si="45"/>
        <v/>
      </c>
      <c r="F433" s="51" t="str">
        <f t="shared" si="46"/>
        <v/>
      </c>
      <c r="G433" s="52" t="str">
        <f t="shared" si="47"/>
        <v/>
      </c>
    </row>
    <row r="434" spans="2:7" x14ac:dyDescent="0.25">
      <c r="B434" s="50" t="str">
        <f t="shared" si="42"/>
        <v/>
      </c>
      <c r="C434" s="51" t="str">
        <f t="shared" si="43"/>
        <v/>
      </c>
      <c r="D434" s="51" t="str">
        <f t="shared" si="44"/>
        <v/>
      </c>
      <c r="E434" s="51" t="str">
        <f t="shared" si="45"/>
        <v/>
      </c>
      <c r="F434" s="51" t="str">
        <f t="shared" si="46"/>
        <v/>
      </c>
      <c r="G434" s="52" t="str">
        <f t="shared" si="47"/>
        <v/>
      </c>
    </row>
    <row r="435" spans="2:7" x14ac:dyDescent="0.25">
      <c r="B435" s="50" t="str">
        <f t="shared" si="42"/>
        <v/>
      </c>
      <c r="C435" s="51" t="str">
        <f t="shared" si="43"/>
        <v/>
      </c>
      <c r="D435" s="51" t="str">
        <f t="shared" si="44"/>
        <v/>
      </c>
      <c r="E435" s="51" t="str">
        <f t="shared" si="45"/>
        <v/>
      </c>
      <c r="F435" s="51" t="str">
        <f t="shared" si="46"/>
        <v/>
      </c>
      <c r="G435" s="52" t="str">
        <f t="shared" si="47"/>
        <v/>
      </c>
    </row>
    <row r="436" spans="2:7" x14ac:dyDescent="0.25">
      <c r="B436" s="50" t="str">
        <f t="shared" ref="B436:B497" si="48">IF(B435&lt;=n-1,B435+1,"")</f>
        <v/>
      </c>
      <c r="C436" s="51" t="str">
        <f t="shared" ref="C436:C497" si="49">IF(n="","",IF(B436&lt;=n,G435,""))</f>
        <v/>
      </c>
      <c r="D436" s="51" t="str">
        <f t="shared" ref="D436:D497" si="50">IF(n="","",IF(B436&lt;=n,IF(kar&gt;B435,0,C436*(_r+pz)),""))</f>
        <v/>
      </c>
      <c r="E436" s="51" t="str">
        <f t="shared" ref="E436:E497" si="51">IF(n="","",IF(B436&lt;=n,IF(kar&gt;B435,0,IF(kar_k&gt;B435,D436,An)),""))</f>
        <v/>
      </c>
      <c r="F436" s="51" t="str">
        <f t="shared" ref="F436:F497" si="52">IF(n="","",IF(B436&lt;=n,IF(kar_k&gt;B436-1,0,E436-D436),""))</f>
        <v/>
      </c>
      <c r="G436" s="52" t="str">
        <f t="shared" ref="G436:G497" si="53">IF(n="","",IF(B436&lt;=n,IF(kar&gt;(B436-1),(C436-F436)*(1+(_r+pz)),C436-F436),""))</f>
        <v/>
      </c>
    </row>
    <row r="437" spans="2:7" x14ac:dyDescent="0.25">
      <c r="B437" s="50" t="str">
        <f t="shared" si="48"/>
        <v/>
      </c>
      <c r="C437" s="51" t="str">
        <f t="shared" si="49"/>
        <v/>
      </c>
      <c r="D437" s="51" t="str">
        <f t="shared" si="50"/>
        <v/>
      </c>
      <c r="E437" s="51" t="str">
        <f t="shared" si="51"/>
        <v/>
      </c>
      <c r="F437" s="51" t="str">
        <f t="shared" si="52"/>
        <v/>
      </c>
      <c r="G437" s="52" t="str">
        <f t="shared" si="53"/>
        <v/>
      </c>
    </row>
    <row r="438" spans="2:7" x14ac:dyDescent="0.25">
      <c r="B438" s="50" t="str">
        <f t="shared" si="48"/>
        <v/>
      </c>
      <c r="C438" s="51" t="str">
        <f t="shared" si="49"/>
        <v/>
      </c>
      <c r="D438" s="51" t="str">
        <f t="shared" si="50"/>
        <v/>
      </c>
      <c r="E438" s="51" t="str">
        <f t="shared" si="51"/>
        <v/>
      </c>
      <c r="F438" s="51" t="str">
        <f t="shared" si="52"/>
        <v/>
      </c>
      <c r="G438" s="52" t="str">
        <f t="shared" si="53"/>
        <v/>
      </c>
    </row>
    <row r="439" spans="2:7" x14ac:dyDescent="0.25">
      <c r="B439" s="50" t="str">
        <f t="shared" si="48"/>
        <v/>
      </c>
      <c r="C439" s="51" t="str">
        <f t="shared" si="49"/>
        <v/>
      </c>
      <c r="D439" s="51" t="str">
        <f t="shared" si="50"/>
        <v/>
      </c>
      <c r="E439" s="51" t="str">
        <f t="shared" si="51"/>
        <v/>
      </c>
      <c r="F439" s="51" t="str">
        <f t="shared" si="52"/>
        <v/>
      </c>
      <c r="G439" s="52" t="str">
        <f t="shared" si="53"/>
        <v/>
      </c>
    </row>
    <row r="440" spans="2:7" x14ac:dyDescent="0.25">
      <c r="B440" s="50" t="str">
        <f t="shared" si="48"/>
        <v/>
      </c>
      <c r="C440" s="51" t="str">
        <f t="shared" si="49"/>
        <v/>
      </c>
      <c r="D440" s="51" t="str">
        <f t="shared" si="50"/>
        <v/>
      </c>
      <c r="E440" s="51" t="str">
        <f t="shared" si="51"/>
        <v/>
      </c>
      <c r="F440" s="51" t="str">
        <f t="shared" si="52"/>
        <v/>
      </c>
      <c r="G440" s="52" t="str">
        <f t="shared" si="53"/>
        <v/>
      </c>
    </row>
    <row r="441" spans="2:7" x14ac:dyDescent="0.25">
      <c r="B441" s="50" t="str">
        <f t="shared" si="48"/>
        <v/>
      </c>
      <c r="C441" s="51" t="str">
        <f t="shared" si="49"/>
        <v/>
      </c>
      <c r="D441" s="51" t="str">
        <f t="shared" si="50"/>
        <v/>
      </c>
      <c r="E441" s="51" t="str">
        <f t="shared" si="51"/>
        <v/>
      </c>
      <c r="F441" s="51" t="str">
        <f t="shared" si="52"/>
        <v/>
      </c>
      <c r="G441" s="52" t="str">
        <f t="shared" si="53"/>
        <v/>
      </c>
    </row>
    <row r="442" spans="2:7" x14ac:dyDescent="0.25">
      <c r="B442" s="50" t="str">
        <f t="shared" si="48"/>
        <v/>
      </c>
      <c r="C442" s="51" t="str">
        <f t="shared" si="49"/>
        <v/>
      </c>
      <c r="D442" s="51" t="str">
        <f t="shared" si="50"/>
        <v/>
      </c>
      <c r="E442" s="51" t="str">
        <f t="shared" si="51"/>
        <v/>
      </c>
      <c r="F442" s="51" t="str">
        <f t="shared" si="52"/>
        <v/>
      </c>
      <c r="G442" s="52" t="str">
        <f t="shared" si="53"/>
        <v/>
      </c>
    </row>
    <row r="443" spans="2:7" x14ac:dyDescent="0.25">
      <c r="B443" s="50" t="str">
        <f t="shared" si="48"/>
        <v/>
      </c>
      <c r="C443" s="51" t="str">
        <f t="shared" si="49"/>
        <v/>
      </c>
      <c r="D443" s="51" t="str">
        <f t="shared" si="50"/>
        <v/>
      </c>
      <c r="E443" s="51" t="str">
        <f t="shared" si="51"/>
        <v/>
      </c>
      <c r="F443" s="51" t="str">
        <f t="shared" si="52"/>
        <v/>
      </c>
      <c r="G443" s="52" t="str">
        <f t="shared" si="53"/>
        <v/>
      </c>
    </row>
    <row r="444" spans="2:7" x14ac:dyDescent="0.25">
      <c r="B444" s="50" t="str">
        <f t="shared" si="48"/>
        <v/>
      </c>
      <c r="C444" s="51" t="str">
        <f t="shared" si="49"/>
        <v/>
      </c>
      <c r="D444" s="51" t="str">
        <f t="shared" si="50"/>
        <v/>
      </c>
      <c r="E444" s="51" t="str">
        <f t="shared" si="51"/>
        <v/>
      </c>
      <c r="F444" s="51" t="str">
        <f t="shared" si="52"/>
        <v/>
      </c>
      <c r="G444" s="52" t="str">
        <f t="shared" si="53"/>
        <v/>
      </c>
    </row>
    <row r="445" spans="2:7" x14ac:dyDescent="0.25">
      <c r="B445" s="50" t="str">
        <f t="shared" si="48"/>
        <v/>
      </c>
      <c r="C445" s="51" t="str">
        <f t="shared" si="49"/>
        <v/>
      </c>
      <c r="D445" s="51" t="str">
        <f t="shared" si="50"/>
        <v/>
      </c>
      <c r="E445" s="51" t="str">
        <f t="shared" si="51"/>
        <v/>
      </c>
      <c r="F445" s="51" t="str">
        <f t="shared" si="52"/>
        <v/>
      </c>
      <c r="G445" s="52" t="str">
        <f t="shared" si="53"/>
        <v/>
      </c>
    </row>
    <row r="446" spans="2:7" x14ac:dyDescent="0.25">
      <c r="B446" s="50" t="str">
        <f t="shared" si="48"/>
        <v/>
      </c>
      <c r="C446" s="51" t="str">
        <f t="shared" si="49"/>
        <v/>
      </c>
      <c r="D446" s="51" t="str">
        <f t="shared" si="50"/>
        <v/>
      </c>
      <c r="E446" s="51" t="str">
        <f t="shared" si="51"/>
        <v/>
      </c>
      <c r="F446" s="51" t="str">
        <f t="shared" si="52"/>
        <v/>
      </c>
      <c r="G446" s="52" t="str">
        <f t="shared" si="53"/>
        <v/>
      </c>
    </row>
    <row r="447" spans="2:7" x14ac:dyDescent="0.25">
      <c r="B447" s="50" t="str">
        <f t="shared" si="48"/>
        <v/>
      </c>
      <c r="C447" s="51" t="str">
        <f t="shared" si="49"/>
        <v/>
      </c>
      <c r="D447" s="51" t="str">
        <f t="shared" si="50"/>
        <v/>
      </c>
      <c r="E447" s="51" t="str">
        <f t="shared" si="51"/>
        <v/>
      </c>
      <c r="F447" s="51" t="str">
        <f t="shared" si="52"/>
        <v/>
      </c>
      <c r="G447" s="52" t="str">
        <f t="shared" si="53"/>
        <v/>
      </c>
    </row>
    <row r="448" spans="2:7" x14ac:dyDescent="0.25">
      <c r="B448" s="50" t="str">
        <f t="shared" si="48"/>
        <v/>
      </c>
      <c r="C448" s="51" t="str">
        <f t="shared" si="49"/>
        <v/>
      </c>
      <c r="D448" s="51" t="str">
        <f t="shared" si="50"/>
        <v/>
      </c>
      <c r="E448" s="51" t="str">
        <f t="shared" si="51"/>
        <v/>
      </c>
      <c r="F448" s="51" t="str">
        <f t="shared" si="52"/>
        <v/>
      </c>
      <c r="G448" s="52" t="str">
        <f t="shared" si="53"/>
        <v/>
      </c>
    </row>
    <row r="449" spans="2:7" x14ac:dyDescent="0.25">
      <c r="B449" s="50" t="str">
        <f t="shared" si="48"/>
        <v/>
      </c>
      <c r="C449" s="51" t="str">
        <f t="shared" si="49"/>
        <v/>
      </c>
      <c r="D449" s="51" t="str">
        <f t="shared" si="50"/>
        <v/>
      </c>
      <c r="E449" s="51" t="str">
        <f t="shared" si="51"/>
        <v/>
      </c>
      <c r="F449" s="51" t="str">
        <f t="shared" si="52"/>
        <v/>
      </c>
      <c r="G449" s="52" t="str">
        <f t="shared" si="53"/>
        <v/>
      </c>
    </row>
    <row r="450" spans="2:7" x14ac:dyDescent="0.25">
      <c r="B450" s="50" t="str">
        <f t="shared" si="48"/>
        <v/>
      </c>
      <c r="C450" s="51" t="str">
        <f t="shared" si="49"/>
        <v/>
      </c>
      <c r="D450" s="51" t="str">
        <f t="shared" si="50"/>
        <v/>
      </c>
      <c r="E450" s="51" t="str">
        <f t="shared" si="51"/>
        <v/>
      </c>
      <c r="F450" s="51" t="str">
        <f t="shared" si="52"/>
        <v/>
      </c>
      <c r="G450" s="52" t="str">
        <f t="shared" si="53"/>
        <v/>
      </c>
    </row>
    <row r="451" spans="2:7" x14ac:dyDescent="0.25">
      <c r="B451" s="50" t="str">
        <f t="shared" si="48"/>
        <v/>
      </c>
      <c r="C451" s="51" t="str">
        <f t="shared" si="49"/>
        <v/>
      </c>
      <c r="D451" s="51" t="str">
        <f t="shared" si="50"/>
        <v/>
      </c>
      <c r="E451" s="51" t="str">
        <f t="shared" si="51"/>
        <v/>
      </c>
      <c r="F451" s="51" t="str">
        <f t="shared" si="52"/>
        <v/>
      </c>
      <c r="G451" s="52" t="str">
        <f t="shared" si="53"/>
        <v/>
      </c>
    </row>
    <row r="452" spans="2:7" x14ac:dyDescent="0.25">
      <c r="B452" s="50" t="str">
        <f t="shared" si="48"/>
        <v/>
      </c>
      <c r="C452" s="51" t="str">
        <f t="shared" si="49"/>
        <v/>
      </c>
      <c r="D452" s="51" t="str">
        <f t="shared" si="50"/>
        <v/>
      </c>
      <c r="E452" s="51" t="str">
        <f t="shared" si="51"/>
        <v/>
      </c>
      <c r="F452" s="51" t="str">
        <f t="shared" si="52"/>
        <v/>
      </c>
      <c r="G452" s="52" t="str">
        <f t="shared" si="53"/>
        <v/>
      </c>
    </row>
    <row r="453" spans="2:7" x14ac:dyDescent="0.25">
      <c r="B453" s="50" t="str">
        <f t="shared" si="48"/>
        <v/>
      </c>
      <c r="C453" s="51" t="str">
        <f t="shared" si="49"/>
        <v/>
      </c>
      <c r="D453" s="51" t="str">
        <f t="shared" si="50"/>
        <v/>
      </c>
      <c r="E453" s="51" t="str">
        <f t="shared" si="51"/>
        <v/>
      </c>
      <c r="F453" s="51" t="str">
        <f t="shared" si="52"/>
        <v/>
      </c>
      <c r="G453" s="52" t="str">
        <f t="shared" si="53"/>
        <v/>
      </c>
    </row>
    <row r="454" spans="2:7" x14ac:dyDescent="0.25">
      <c r="B454" s="50" t="str">
        <f t="shared" si="48"/>
        <v/>
      </c>
      <c r="C454" s="51" t="str">
        <f t="shared" si="49"/>
        <v/>
      </c>
      <c r="D454" s="51" t="str">
        <f t="shared" si="50"/>
        <v/>
      </c>
      <c r="E454" s="51" t="str">
        <f t="shared" si="51"/>
        <v/>
      </c>
      <c r="F454" s="51" t="str">
        <f t="shared" si="52"/>
        <v/>
      </c>
      <c r="G454" s="52" t="str">
        <f t="shared" si="53"/>
        <v/>
      </c>
    </row>
    <row r="455" spans="2:7" x14ac:dyDescent="0.25">
      <c r="B455" s="50" t="str">
        <f t="shared" si="48"/>
        <v/>
      </c>
      <c r="C455" s="51" t="str">
        <f t="shared" si="49"/>
        <v/>
      </c>
      <c r="D455" s="51" t="str">
        <f t="shared" si="50"/>
        <v/>
      </c>
      <c r="E455" s="51" t="str">
        <f t="shared" si="51"/>
        <v/>
      </c>
      <c r="F455" s="51" t="str">
        <f t="shared" si="52"/>
        <v/>
      </c>
      <c r="G455" s="52" t="str">
        <f t="shared" si="53"/>
        <v/>
      </c>
    </row>
    <row r="456" spans="2:7" x14ac:dyDescent="0.25">
      <c r="B456" s="50" t="str">
        <f t="shared" si="48"/>
        <v/>
      </c>
      <c r="C456" s="51" t="str">
        <f t="shared" si="49"/>
        <v/>
      </c>
      <c r="D456" s="51" t="str">
        <f t="shared" si="50"/>
        <v/>
      </c>
      <c r="E456" s="51" t="str">
        <f t="shared" si="51"/>
        <v/>
      </c>
      <c r="F456" s="51" t="str">
        <f t="shared" si="52"/>
        <v/>
      </c>
      <c r="G456" s="52" t="str">
        <f t="shared" si="53"/>
        <v/>
      </c>
    </row>
    <row r="457" spans="2:7" x14ac:dyDescent="0.25">
      <c r="B457" s="50" t="str">
        <f t="shared" si="48"/>
        <v/>
      </c>
      <c r="C457" s="51" t="str">
        <f t="shared" si="49"/>
        <v/>
      </c>
      <c r="D457" s="51" t="str">
        <f t="shared" si="50"/>
        <v/>
      </c>
      <c r="E457" s="51" t="str">
        <f t="shared" si="51"/>
        <v/>
      </c>
      <c r="F457" s="51" t="str">
        <f t="shared" si="52"/>
        <v/>
      </c>
      <c r="G457" s="52" t="str">
        <f t="shared" si="53"/>
        <v/>
      </c>
    </row>
    <row r="458" spans="2:7" x14ac:dyDescent="0.25">
      <c r="B458" s="50" t="str">
        <f t="shared" si="48"/>
        <v/>
      </c>
      <c r="C458" s="51" t="str">
        <f t="shared" si="49"/>
        <v/>
      </c>
      <c r="D458" s="51" t="str">
        <f t="shared" si="50"/>
        <v/>
      </c>
      <c r="E458" s="51" t="str">
        <f t="shared" si="51"/>
        <v/>
      </c>
      <c r="F458" s="51" t="str">
        <f t="shared" si="52"/>
        <v/>
      </c>
      <c r="G458" s="52" t="str">
        <f t="shared" si="53"/>
        <v/>
      </c>
    </row>
    <row r="459" spans="2:7" x14ac:dyDescent="0.25">
      <c r="B459" s="50" t="str">
        <f t="shared" si="48"/>
        <v/>
      </c>
      <c r="C459" s="51" t="str">
        <f t="shared" si="49"/>
        <v/>
      </c>
      <c r="D459" s="51" t="str">
        <f t="shared" si="50"/>
        <v/>
      </c>
      <c r="E459" s="51" t="str">
        <f t="shared" si="51"/>
        <v/>
      </c>
      <c r="F459" s="51" t="str">
        <f t="shared" si="52"/>
        <v/>
      </c>
      <c r="G459" s="52" t="str">
        <f t="shared" si="53"/>
        <v/>
      </c>
    </row>
    <row r="460" spans="2:7" x14ac:dyDescent="0.25">
      <c r="B460" s="50" t="str">
        <f t="shared" si="48"/>
        <v/>
      </c>
      <c r="C460" s="51" t="str">
        <f t="shared" si="49"/>
        <v/>
      </c>
      <c r="D460" s="51" t="str">
        <f t="shared" si="50"/>
        <v/>
      </c>
      <c r="E460" s="51" t="str">
        <f t="shared" si="51"/>
        <v/>
      </c>
      <c r="F460" s="51" t="str">
        <f t="shared" si="52"/>
        <v/>
      </c>
      <c r="G460" s="52" t="str">
        <f t="shared" si="53"/>
        <v/>
      </c>
    </row>
    <row r="461" spans="2:7" x14ac:dyDescent="0.25">
      <c r="B461" s="50" t="str">
        <f t="shared" si="48"/>
        <v/>
      </c>
      <c r="C461" s="51" t="str">
        <f t="shared" si="49"/>
        <v/>
      </c>
      <c r="D461" s="51" t="str">
        <f t="shared" si="50"/>
        <v/>
      </c>
      <c r="E461" s="51" t="str">
        <f t="shared" si="51"/>
        <v/>
      </c>
      <c r="F461" s="51" t="str">
        <f t="shared" si="52"/>
        <v/>
      </c>
      <c r="G461" s="52" t="str">
        <f t="shared" si="53"/>
        <v/>
      </c>
    </row>
    <row r="462" spans="2:7" x14ac:dyDescent="0.25">
      <c r="B462" s="50" t="str">
        <f t="shared" si="48"/>
        <v/>
      </c>
      <c r="C462" s="51" t="str">
        <f t="shared" si="49"/>
        <v/>
      </c>
      <c r="D462" s="51" t="str">
        <f t="shared" si="50"/>
        <v/>
      </c>
      <c r="E462" s="51" t="str">
        <f t="shared" si="51"/>
        <v/>
      </c>
      <c r="F462" s="51" t="str">
        <f t="shared" si="52"/>
        <v/>
      </c>
      <c r="G462" s="52" t="str">
        <f t="shared" si="53"/>
        <v/>
      </c>
    </row>
    <row r="463" spans="2:7" x14ac:dyDescent="0.25">
      <c r="B463" s="50" t="str">
        <f t="shared" si="48"/>
        <v/>
      </c>
      <c r="C463" s="51" t="str">
        <f t="shared" si="49"/>
        <v/>
      </c>
      <c r="D463" s="51" t="str">
        <f t="shared" si="50"/>
        <v/>
      </c>
      <c r="E463" s="51" t="str">
        <f t="shared" si="51"/>
        <v/>
      </c>
      <c r="F463" s="51" t="str">
        <f t="shared" si="52"/>
        <v/>
      </c>
      <c r="G463" s="52" t="str">
        <f t="shared" si="53"/>
        <v/>
      </c>
    </row>
    <row r="464" spans="2:7" x14ac:dyDescent="0.25">
      <c r="B464" s="50" t="str">
        <f t="shared" si="48"/>
        <v/>
      </c>
      <c r="C464" s="51" t="str">
        <f t="shared" si="49"/>
        <v/>
      </c>
      <c r="D464" s="51" t="str">
        <f t="shared" si="50"/>
        <v/>
      </c>
      <c r="E464" s="51" t="str">
        <f t="shared" si="51"/>
        <v/>
      </c>
      <c r="F464" s="51" t="str">
        <f t="shared" si="52"/>
        <v/>
      </c>
      <c r="G464" s="52" t="str">
        <f t="shared" si="53"/>
        <v/>
      </c>
    </row>
    <row r="465" spans="2:7" x14ac:dyDescent="0.25">
      <c r="B465" s="50" t="str">
        <f t="shared" si="48"/>
        <v/>
      </c>
      <c r="C465" s="51" t="str">
        <f t="shared" si="49"/>
        <v/>
      </c>
      <c r="D465" s="51" t="str">
        <f t="shared" si="50"/>
        <v/>
      </c>
      <c r="E465" s="51" t="str">
        <f t="shared" si="51"/>
        <v/>
      </c>
      <c r="F465" s="51" t="str">
        <f t="shared" si="52"/>
        <v/>
      </c>
      <c r="G465" s="52" t="str">
        <f t="shared" si="53"/>
        <v/>
      </c>
    </row>
    <row r="466" spans="2:7" x14ac:dyDescent="0.25">
      <c r="B466" s="50" t="str">
        <f t="shared" si="48"/>
        <v/>
      </c>
      <c r="C466" s="51" t="str">
        <f t="shared" si="49"/>
        <v/>
      </c>
      <c r="D466" s="51" t="str">
        <f t="shared" si="50"/>
        <v/>
      </c>
      <c r="E466" s="51" t="str">
        <f t="shared" si="51"/>
        <v/>
      </c>
      <c r="F466" s="51" t="str">
        <f t="shared" si="52"/>
        <v/>
      </c>
      <c r="G466" s="52" t="str">
        <f t="shared" si="53"/>
        <v/>
      </c>
    </row>
    <row r="467" spans="2:7" x14ac:dyDescent="0.25">
      <c r="B467" s="50" t="str">
        <f t="shared" si="48"/>
        <v/>
      </c>
      <c r="C467" s="51" t="str">
        <f t="shared" si="49"/>
        <v/>
      </c>
      <c r="D467" s="51" t="str">
        <f t="shared" si="50"/>
        <v/>
      </c>
      <c r="E467" s="51" t="str">
        <f t="shared" si="51"/>
        <v/>
      </c>
      <c r="F467" s="51" t="str">
        <f t="shared" si="52"/>
        <v/>
      </c>
      <c r="G467" s="52" t="str">
        <f t="shared" si="53"/>
        <v/>
      </c>
    </row>
    <row r="468" spans="2:7" x14ac:dyDescent="0.25">
      <c r="B468" s="50" t="str">
        <f t="shared" si="48"/>
        <v/>
      </c>
      <c r="C468" s="51" t="str">
        <f t="shared" si="49"/>
        <v/>
      </c>
      <c r="D468" s="51" t="str">
        <f t="shared" si="50"/>
        <v/>
      </c>
      <c r="E468" s="51" t="str">
        <f t="shared" si="51"/>
        <v/>
      </c>
      <c r="F468" s="51" t="str">
        <f t="shared" si="52"/>
        <v/>
      </c>
      <c r="G468" s="52" t="str">
        <f t="shared" si="53"/>
        <v/>
      </c>
    </row>
    <row r="469" spans="2:7" x14ac:dyDescent="0.25">
      <c r="B469" s="50" t="str">
        <f t="shared" si="48"/>
        <v/>
      </c>
      <c r="C469" s="51" t="str">
        <f t="shared" si="49"/>
        <v/>
      </c>
      <c r="D469" s="51" t="str">
        <f t="shared" si="50"/>
        <v/>
      </c>
      <c r="E469" s="51" t="str">
        <f t="shared" si="51"/>
        <v/>
      </c>
      <c r="F469" s="51" t="str">
        <f t="shared" si="52"/>
        <v/>
      </c>
      <c r="G469" s="52" t="str">
        <f t="shared" si="53"/>
        <v/>
      </c>
    </row>
    <row r="470" spans="2:7" x14ac:dyDescent="0.25">
      <c r="B470" s="50" t="str">
        <f t="shared" si="48"/>
        <v/>
      </c>
      <c r="C470" s="51" t="str">
        <f t="shared" si="49"/>
        <v/>
      </c>
      <c r="D470" s="51" t="str">
        <f t="shared" si="50"/>
        <v/>
      </c>
      <c r="E470" s="51" t="str">
        <f t="shared" si="51"/>
        <v/>
      </c>
      <c r="F470" s="51" t="str">
        <f t="shared" si="52"/>
        <v/>
      </c>
      <c r="G470" s="52" t="str">
        <f t="shared" si="53"/>
        <v/>
      </c>
    </row>
    <row r="471" spans="2:7" x14ac:dyDescent="0.25">
      <c r="B471" s="50" t="str">
        <f t="shared" si="48"/>
        <v/>
      </c>
      <c r="C471" s="51" t="str">
        <f t="shared" si="49"/>
        <v/>
      </c>
      <c r="D471" s="51" t="str">
        <f t="shared" si="50"/>
        <v/>
      </c>
      <c r="E471" s="51" t="str">
        <f t="shared" si="51"/>
        <v/>
      </c>
      <c r="F471" s="51" t="str">
        <f t="shared" si="52"/>
        <v/>
      </c>
      <c r="G471" s="52" t="str">
        <f t="shared" si="53"/>
        <v/>
      </c>
    </row>
    <row r="472" spans="2:7" x14ac:dyDescent="0.25">
      <c r="B472" s="50" t="str">
        <f t="shared" si="48"/>
        <v/>
      </c>
      <c r="C472" s="51" t="str">
        <f t="shared" si="49"/>
        <v/>
      </c>
      <c r="D472" s="51" t="str">
        <f t="shared" si="50"/>
        <v/>
      </c>
      <c r="E472" s="51" t="str">
        <f t="shared" si="51"/>
        <v/>
      </c>
      <c r="F472" s="51" t="str">
        <f t="shared" si="52"/>
        <v/>
      </c>
      <c r="G472" s="52" t="str">
        <f t="shared" si="53"/>
        <v/>
      </c>
    </row>
    <row r="473" spans="2:7" x14ac:dyDescent="0.25">
      <c r="B473" s="50" t="str">
        <f t="shared" si="48"/>
        <v/>
      </c>
      <c r="C473" s="51" t="str">
        <f t="shared" si="49"/>
        <v/>
      </c>
      <c r="D473" s="51" t="str">
        <f t="shared" si="50"/>
        <v/>
      </c>
      <c r="E473" s="51" t="str">
        <f t="shared" si="51"/>
        <v/>
      </c>
      <c r="F473" s="51" t="str">
        <f t="shared" si="52"/>
        <v/>
      </c>
      <c r="G473" s="52" t="str">
        <f t="shared" si="53"/>
        <v/>
      </c>
    </row>
    <row r="474" spans="2:7" x14ac:dyDescent="0.25">
      <c r="B474" s="50" t="str">
        <f t="shared" si="48"/>
        <v/>
      </c>
      <c r="C474" s="51" t="str">
        <f t="shared" si="49"/>
        <v/>
      </c>
      <c r="D474" s="51" t="str">
        <f t="shared" si="50"/>
        <v/>
      </c>
      <c r="E474" s="51" t="str">
        <f t="shared" si="51"/>
        <v/>
      </c>
      <c r="F474" s="51" t="str">
        <f t="shared" si="52"/>
        <v/>
      </c>
      <c r="G474" s="52" t="str">
        <f t="shared" si="53"/>
        <v/>
      </c>
    </row>
    <row r="475" spans="2:7" x14ac:dyDescent="0.25">
      <c r="B475" s="50" t="str">
        <f t="shared" si="48"/>
        <v/>
      </c>
      <c r="C475" s="51" t="str">
        <f t="shared" si="49"/>
        <v/>
      </c>
      <c r="D475" s="51" t="str">
        <f t="shared" si="50"/>
        <v/>
      </c>
      <c r="E475" s="51" t="str">
        <f t="shared" si="51"/>
        <v/>
      </c>
      <c r="F475" s="51" t="str">
        <f t="shared" si="52"/>
        <v/>
      </c>
      <c r="G475" s="52" t="str">
        <f t="shared" si="53"/>
        <v/>
      </c>
    </row>
    <row r="476" spans="2:7" x14ac:dyDescent="0.25">
      <c r="B476" s="50" t="str">
        <f t="shared" si="48"/>
        <v/>
      </c>
      <c r="C476" s="51" t="str">
        <f t="shared" si="49"/>
        <v/>
      </c>
      <c r="D476" s="51" t="str">
        <f t="shared" si="50"/>
        <v/>
      </c>
      <c r="E476" s="51" t="str">
        <f t="shared" si="51"/>
        <v/>
      </c>
      <c r="F476" s="51" t="str">
        <f t="shared" si="52"/>
        <v/>
      </c>
      <c r="G476" s="52" t="str">
        <f t="shared" si="53"/>
        <v/>
      </c>
    </row>
    <row r="477" spans="2:7" x14ac:dyDescent="0.25">
      <c r="B477" s="50" t="str">
        <f t="shared" si="48"/>
        <v/>
      </c>
      <c r="C477" s="51" t="str">
        <f t="shared" si="49"/>
        <v/>
      </c>
      <c r="D477" s="51" t="str">
        <f t="shared" si="50"/>
        <v/>
      </c>
      <c r="E477" s="51" t="str">
        <f t="shared" si="51"/>
        <v/>
      </c>
      <c r="F477" s="51" t="str">
        <f t="shared" si="52"/>
        <v/>
      </c>
      <c r="G477" s="52" t="str">
        <f t="shared" si="53"/>
        <v/>
      </c>
    </row>
    <row r="478" spans="2:7" x14ac:dyDescent="0.25">
      <c r="B478" s="50" t="str">
        <f t="shared" si="48"/>
        <v/>
      </c>
      <c r="C478" s="51" t="str">
        <f t="shared" si="49"/>
        <v/>
      </c>
      <c r="D478" s="51" t="str">
        <f t="shared" si="50"/>
        <v/>
      </c>
      <c r="E478" s="51" t="str">
        <f t="shared" si="51"/>
        <v/>
      </c>
      <c r="F478" s="51" t="str">
        <f t="shared" si="52"/>
        <v/>
      </c>
      <c r="G478" s="52" t="str">
        <f t="shared" si="53"/>
        <v/>
      </c>
    </row>
    <row r="479" spans="2:7" x14ac:dyDescent="0.25">
      <c r="B479" s="50" t="str">
        <f t="shared" si="48"/>
        <v/>
      </c>
      <c r="C479" s="51" t="str">
        <f t="shared" si="49"/>
        <v/>
      </c>
      <c r="D479" s="51" t="str">
        <f t="shared" si="50"/>
        <v/>
      </c>
      <c r="E479" s="51" t="str">
        <f t="shared" si="51"/>
        <v/>
      </c>
      <c r="F479" s="51" t="str">
        <f t="shared" si="52"/>
        <v/>
      </c>
      <c r="G479" s="52" t="str">
        <f t="shared" si="53"/>
        <v/>
      </c>
    </row>
    <row r="480" spans="2:7" x14ac:dyDescent="0.25">
      <c r="B480" s="50" t="str">
        <f t="shared" si="48"/>
        <v/>
      </c>
      <c r="C480" s="51" t="str">
        <f t="shared" si="49"/>
        <v/>
      </c>
      <c r="D480" s="51" t="str">
        <f t="shared" si="50"/>
        <v/>
      </c>
      <c r="E480" s="51" t="str">
        <f t="shared" si="51"/>
        <v/>
      </c>
      <c r="F480" s="51" t="str">
        <f t="shared" si="52"/>
        <v/>
      </c>
      <c r="G480" s="52" t="str">
        <f t="shared" si="53"/>
        <v/>
      </c>
    </row>
    <row r="481" spans="2:7" x14ac:dyDescent="0.25">
      <c r="B481" s="50" t="str">
        <f t="shared" si="48"/>
        <v/>
      </c>
      <c r="C481" s="51" t="str">
        <f t="shared" si="49"/>
        <v/>
      </c>
      <c r="D481" s="51" t="str">
        <f t="shared" si="50"/>
        <v/>
      </c>
      <c r="E481" s="51" t="str">
        <f t="shared" si="51"/>
        <v/>
      </c>
      <c r="F481" s="51" t="str">
        <f t="shared" si="52"/>
        <v/>
      </c>
      <c r="G481" s="52" t="str">
        <f t="shared" si="53"/>
        <v/>
      </c>
    </row>
    <row r="482" spans="2:7" x14ac:dyDescent="0.25">
      <c r="B482" s="50" t="str">
        <f t="shared" si="48"/>
        <v/>
      </c>
      <c r="C482" s="51" t="str">
        <f t="shared" si="49"/>
        <v/>
      </c>
      <c r="D482" s="51" t="str">
        <f t="shared" si="50"/>
        <v/>
      </c>
      <c r="E482" s="51" t="str">
        <f t="shared" si="51"/>
        <v/>
      </c>
      <c r="F482" s="51" t="str">
        <f t="shared" si="52"/>
        <v/>
      </c>
      <c r="G482" s="52" t="str">
        <f t="shared" si="53"/>
        <v/>
      </c>
    </row>
    <row r="483" spans="2:7" x14ac:dyDescent="0.25">
      <c r="B483" s="50" t="str">
        <f t="shared" si="48"/>
        <v/>
      </c>
      <c r="C483" s="51" t="str">
        <f t="shared" si="49"/>
        <v/>
      </c>
      <c r="D483" s="51" t="str">
        <f t="shared" si="50"/>
        <v/>
      </c>
      <c r="E483" s="51" t="str">
        <f t="shared" si="51"/>
        <v/>
      </c>
      <c r="F483" s="51" t="str">
        <f t="shared" si="52"/>
        <v/>
      </c>
      <c r="G483" s="52" t="str">
        <f t="shared" si="53"/>
        <v/>
      </c>
    </row>
    <row r="484" spans="2:7" x14ac:dyDescent="0.25">
      <c r="B484" s="50" t="str">
        <f t="shared" si="48"/>
        <v/>
      </c>
      <c r="C484" s="51" t="str">
        <f t="shared" si="49"/>
        <v/>
      </c>
      <c r="D484" s="51" t="str">
        <f t="shared" si="50"/>
        <v/>
      </c>
      <c r="E484" s="51" t="str">
        <f t="shared" si="51"/>
        <v/>
      </c>
      <c r="F484" s="51" t="str">
        <f t="shared" si="52"/>
        <v/>
      </c>
      <c r="G484" s="52" t="str">
        <f t="shared" si="53"/>
        <v/>
      </c>
    </row>
    <row r="485" spans="2:7" x14ac:dyDescent="0.25">
      <c r="B485" s="50" t="str">
        <f t="shared" si="48"/>
        <v/>
      </c>
      <c r="C485" s="51" t="str">
        <f t="shared" si="49"/>
        <v/>
      </c>
      <c r="D485" s="51" t="str">
        <f t="shared" si="50"/>
        <v/>
      </c>
      <c r="E485" s="51" t="str">
        <f t="shared" si="51"/>
        <v/>
      </c>
      <c r="F485" s="51" t="str">
        <f t="shared" si="52"/>
        <v/>
      </c>
      <c r="G485" s="52" t="str">
        <f t="shared" si="53"/>
        <v/>
      </c>
    </row>
    <row r="486" spans="2:7" x14ac:dyDescent="0.25">
      <c r="B486" s="50" t="str">
        <f t="shared" si="48"/>
        <v/>
      </c>
      <c r="C486" s="51" t="str">
        <f t="shared" si="49"/>
        <v/>
      </c>
      <c r="D486" s="51" t="str">
        <f t="shared" si="50"/>
        <v/>
      </c>
      <c r="E486" s="51" t="str">
        <f t="shared" si="51"/>
        <v/>
      </c>
      <c r="F486" s="51" t="str">
        <f t="shared" si="52"/>
        <v/>
      </c>
      <c r="G486" s="52" t="str">
        <f t="shared" si="53"/>
        <v/>
      </c>
    </row>
    <row r="487" spans="2:7" x14ac:dyDescent="0.25">
      <c r="B487" s="50" t="str">
        <f t="shared" si="48"/>
        <v/>
      </c>
      <c r="C487" s="51" t="str">
        <f t="shared" si="49"/>
        <v/>
      </c>
      <c r="D487" s="51" t="str">
        <f t="shared" si="50"/>
        <v/>
      </c>
      <c r="E487" s="51" t="str">
        <f t="shared" si="51"/>
        <v/>
      </c>
      <c r="F487" s="51" t="str">
        <f t="shared" si="52"/>
        <v/>
      </c>
      <c r="G487" s="52" t="str">
        <f t="shared" si="53"/>
        <v/>
      </c>
    </row>
    <row r="488" spans="2:7" x14ac:dyDescent="0.25">
      <c r="B488" s="50" t="str">
        <f t="shared" si="48"/>
        <v/>
      </c>
      <c r="C488" s="51" t="str">
        <f t="shared" si="49"/>
        <v/>
      </c>
      <c r="D488" s="51" t="str">
        <f t="shared" si="50"/>
        <v/>
      </c>
      <c r="E488" s="51" t="str">
        <f t="shared" si="51"/>
        <v/>
      </c>
      <c r="F488" s="51" t="str">
        <f t="shared" si="52"/>
        <v/>
      </c>
      <c r="G488" s="52" t="str">
        <f t="shared" si="53"/>
        <v/>
      </c>
    </row>
    <row r="489" spans="2:7" x14ac:dyDescent="0.25">
      <c r="B489" s="50" t="str">
        <f t="shared" si="48"/>
        <v/>
      </c>
      <c r="C489" s="51" t="str">
        <f t="shared" si="49"/>
        <v/>
      </c>
      <c r="D489" s="51" t="str">
        <f t="shared" si="50"/>
        <v/>
      </c>
      <c r="E489" s="51" t="str">
        <f t="shared" si="51"/>
        <v/>
      </c>
      <c r="F489" s="51" t="str">
        <f t="shared" si="52"/>
        <v/>
      </c>
      <c r="G489" s="52" t="str">
        <f t="shared" si="53"/>
        <v/>
      </c>
    </row>
    <row r="490" spans="2:7" x14ac:dyDescent="0.25">
      <c r="B490" s="50" t="str">
        <f t="shared" si="48"/>
        <v/>
      </c>
      <c r="C490" s="51" t="str">
        <f t="shared" si="49"/>
        <v/>
      </c>
      <c r="D490" s="51" t="str">
        <f t="shared" si="50"/>
        <v/>
      </c>
      <c r="E490" s="51" t="str">
        <f t="shared" si="51"/>
        <v/>
      </c>
      <c r="F490" s="51" t="str">
        <f t="shared" si="52"/>
        <v/>
      </c>
      <c r="G490" s="52" t="str">
        <f t="shared" si="53"/>
        <v/>
      </c>
    </row>
    <row r="491" spans="2:7" x14ac:dyDescent="0.25">
      <c r="B491" s="50" t="str">
        <f t="shared" si="48"/>
        <v/>
      </c>
      <c r="C491" s="51" t="str">
        <f t="shared" si="49"/>
        <v/>
      </c>
      <c r="D491" s="51" t="str">
        <f t="shared" si="50"/>
        <v/>
      </c>
      <c r="E491" s="51" t="str">
        <f t="shared" si="51"/>
        <v/>
      </c>
      <c r="F491" s="51" t="str">
        <f t="shared" si="52"/>
        <v/>
      </c>
      <c r="G491" s="52" t="str">
        <f t="shared" si="53"/>
        <v/>
      </c>
    </row>
    <row r="492" spans="2:7" x14ac:dyDescent="0.25">
      <c r="B492" s="50" t="str">
        <f t="shared" si="48"/>
        <v/>
      </c>
      <c r="C492" s="51" t="str">
        <f t="shared" si="49"/>
        <v/>
      </c>
      <c r="D492" s="51" t="str">
        <f t="shared" si="50"/>
        <v/>
      </c>
      <c r="E492" s="51" t="str">
        <f t="shared" si="51"/>
        <v/>
      </c>
      <c r="F492" s="51" t="str">
        <f t="shared" si="52"/>
        <v/>
      </c>
      <c r="G492" s="52" t="str">
        <f t="shared" si="53"/>
        <v/>
      </c>
    </row>
    <row r="493" spans="2:7" x14ac:dyDescent="0.25">
      <c r="B493" s="50" t="str">
        <f t="shared" si="48"/>
        <v/>
      </c>
      <c r="C493" s="51" t="str">
        <f t="shared" si="49"/>
        <v/>
      </c>
      <c r="D493" s="51" t="str">
        <f t="shared" si="50"/>
        <v/>
      </c>
      <c r="E493" s="51" t="str">
        <f t="shared" si="51"/>
        <v/>
      </c>
      <c r="F493" s="51" t="str">
        <f t="shared" si="52"/>
        <v/>
      </c>
      <c r="G493" s="52" t="str">
        <f t="shared" si="53"/>
        <v/>
      </c>
    </row>
    <row r="494" spans="2:7" x14ac:dyDescent="0.25">
      <c r="B494" s="50" t="str">
        <f t="shared" si="48"/>
        <v/>
      </c>
      <c r="C494" s="51" t="str">
        <f t="shared" si="49"/>
        <v/>
      </c>
      <c r="D494" s="51" t="str">
        <f t="shared" si="50"/>
        <v/>
      </c>
      <c r="E494" s="51" t="str">
        <f t="shared" si="51"/>
        <v/>
      </c>
      <c r="F494" s="51" t="str">
        <f t="shared" si="52"/>
        <v/>
      </c>
      <c r="G494" s="52" t="str">
        <f t="shared" si="53"/>
        <v/>
      </c>
    </row>
    <row r="495" spans="2:7" x14ac:dyDescent="0.25">
      <c r="B495" s="50" t="str">
        <f t="shared" si="48"/>
        <v/>
      </c>
      <c r="C495" s="51" t="str">
        <f t="shared" si="49"/>
        <v/>
      </c>
      <c r="D495" s="51" t="str">
        <f t="shared" si="50"/>
        <v/>
      </c>
      <c r="E495" s="51" t="str">
        <f t="shared" si="51"/>
        <v/>
      </c>
      <c r="F495" s="51" t="str">
        <f t="shared" si="52"/>
        <v/>
      </c>
      <c r="G495" s="52" t="str">
        <f t="shared" si="53"/>
        <v/>
      </c>
    </row>
    <row r="496" spans="2:7" x14ac:dyDescent="0.25">
      <c r="B496" s="50" t="str">
        <f t="shared" si="48"/>
        <v/>
      </c>
      <c r="C496" s="51" t="str">
        <f t="shared" si="49"/>
        <v/>
      </c>
      <c r="D496" s="51" t="str">
        <f t="shared" si="50"/>
        <v/>
      </c>
      <c r="E496" s="51" t="str">
        <f t="shared" si="51"/>
        <v/>
      </c>
      <c r="F496" s="51" t="str">
        <f t="shared" si="52"/>
        <v/>
      </c>
      <c r="G496" s="52" t="str">
        <f t="shared" si="53"/>
        <v/>
      </c>
    </row>
    <row r="497" spans="2:7" x14ac:dyDescent="0.25">
      <c r="B497" s="50" t="str">
        <f t="shared" si="48"/>
        <v/>
      </c>
      <c r="C497" s="51" t="str">
        <f t="shared" si="49"/>
        <v/>
      </c>
      <c r="D497" s="51" t="str">
        <f t="shared" si="50"/>
        <v/>
      </c>
      <c r="E497" s="51" t="str">
        <f t="shared" si="51"/>
        <v/>
      </c>
      <c r="F497" s="51" t="str">
        <f t="shared" si="52"/>
        <v/>
      </c>
      <c r="G497" s="52" t="str">
        <f t="shared" si="53"/>
        <v/>
      </c>
    </row>
  </sheetData>
  <sheetProtection algorithmName="SHA-512" hashValue="5GyX2r4QbtwtjxfflDEgZ+NcAw1Tj0l+Sy7CengXHCjSvTxtZxsUjRaRmnAYhKzsi/oqayCPCDwUnwqs8sUZ2w==" saltValue="MZj9rOA3n9T0utqSxjpw9Q==" spinCount="100000" sheet="1" objects="1" scenarios="1" selectLockedCells="1"/>
  <mergeCells count="2">
    <mergeCell ref="A14:C14"/>
    <mergeCell ref="A15:C15"/>
  </mergeCells>
  <phoneticPr fontId="0" type="noConversion"/>
  <conditionalFormatting sqref="D14:D15">
    <cfRule type="cellIs" dxfId="8" priority="1" stopIfTrue="1" operator="greaterThanOrEqual">
      <formula>$D$10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0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7"/>
  <sheetViews>
    <sheetView showGridLines="0" showRowColHeaders="0" topLeftCell="A4" workbookViewId="0">
      <selection activeCell="F9" sqref="F9"/>
    </sheetView>
  </sheetViews>
  <sheetFormatPr defaultColWidth="11.44140625" defaultRowHeight="13.2" x14ac:dyDescent="0.25"/>
  <cols>
    <col min="1" max="1" width="4" style="9" customWidth="1"/>
    <col min="2" max="2" width="1.33203125" style="9" hidden="1" customWidth="1"/>
    <col min="3" max="3" width="16.5546875" style="9" customWidth="1"/>
    <col min="4" max="4" width="1.44140625" style="9" customWidth="1"/>
    <col min="5" max="5" width="3.6640625" style="10" customWidth="1"/>
    <col min="6" max="7" width="14.33203125" style="10" customWidth="1"/>
    <col min="8" max="10" width="14.33203125" style="11" customWidth="1"/>
    <col min="11" max="11" width="2.6640625" style="10" customWidth="1"/>
    <col min="12" max="13" width="12.109375" style="10" customWidth="1"/>
    <col min="14" max="16384" width="11.44140625" style="10"/>
  </cols>
  <sheetData>
    <row r="1" spans="1:10" ht="2.25" customHeight="1" x14ac:dyDescent="0.25"/>
    <row r="2" spans="1:10" ht="15.6" x14ac:dyDescent="0.3">
      <c r="C2" s="53"/>
      <c r="D2" s="13"/>
      <c r="E2" s="12" t="s">
        <v>4</v>
      </c>
      <c r="F2" s="14"/>
      <c r="G2" s="14"/>
      <c r="H2" s="14"/>
      <c r="I2" s="54"/>
      <c r="J2" s="55"/>
    </row>
    <row r="3" spans="1:10" s="21" customFormat="1" ht="13.8" x14ac:dyDescent="0.25">
      <c r="A3" s="16"/>
      <c r="B3" s="16"/>
      <c r="C3" s="56"/>
      <c r="D3" s="57" t="s">
        <v>192</v>
      </c>
      <c r="E3" s="58"/>
      <c r="F3" s="19"/>
      <c r="G3" s="19"/>
      <c r="H3" s="19"/>
      <c r="I3" s="59"/>
      <c r="J3" s="60"/>
    </row>
    <row r="4" spans="1:10" x14ac:dyDescent="0.25">
      <c r="C4" s="26" t="s">
        <v>5</v>
      </c>
      <c r="D4" s="23"/>
      <c r="E4" s="23"/>
      <c r="F4" s="24"/>
      <c r="G4" s="24"/>
      <c r="H4" s="24"/>
      <c r="I4" s="61"/>
      <c r="J4" s="62"/>
    </row>
    <row r="5" spans="1:10" ht="13.8" x14ac:dyDescent="0.3">
      <c r="C5" s="26" t="s">
        <v>181</v>
      </c>
      <c r="D5" s="23"/>
      <c r="E5" s="23"/>
      <c r="F5" s="63"/>
      <c r="G5" s="27"/>
      <c r="H5" s="28" t="s">
        <v>9</v>
      </c>
      <c r="I5" s="61"/>
      <c r="J5" s="62"/>
    </row>
    <row r="6" spans="1:10" ht="13.8" x14ac:dyDescent="0.3">
      <c r="C6" s="64" t="s">
        <v>182</v>
      </c>
      <c r="D6" s="23"/>
      <c r="E6" s="23"/>
      <c r="F6" s="63"/>
      <c r="G6" s="27"/>
      <c r="H6" s="28" t="s">
        <v>12</v>
      </c>
      <c r="I6" s="61"/>
      <c r="J6" s="62"/>
    </row>
    <row r="7" spans="1:10" x14ac:dyDescent="0.25">
      <c r="A7" s="65"/>
      <c r="B7" s="65"/>
      <c r="C7" s="66"/>
      <c r="D7" s="32"/>
      <c r="E7" s="32"/>
      <c r="F7" s="33"/>
      <c r="G7" s="33"/>
      <c r="H7" s="33"/>
      <c r="I7" s="67"/>
      <c r="J7" s="68"/>
    </row>
    <row r="8" spans="1:10" ht="6" customHeight="1" thickBot="1" x14ac:dyDescent="0.3">
      <c r="A8" s="65"/>
      <c r="B8" s="65"/>
      <c r="C8" s="69"/>
      <c r="D8" s="29"/>
    </row>
    <row r="9" spans="1:10" ht="15.9" customHeight="1" thickTop="1" thickBot="1" x14ac:dyDescent="0.3">
      <c r="A9" s="70"/>
      <c r="B9" s="10"/>
      <c r="C9" s="71"/>
      <c r="D9" s="39"/>
      <c r="E9" s="35" t="s">
        <v>14</v>
      </c>
      <c r="F9" s="1">
        <v>0</v>
      </c>
      <c r="G9" s="11"/>
      <c r="H9" s="36" t="s">
        <v>180</v>
      </c>
      <c r="I9" s="37">
        <f>IF(n="","",-PMT(_r+pz,1,VLOOKUP(n,$E$17:$J$497,2)))</f>
        <v>0</v>
      </c>
      <c r="J9" s="72" t="s">
        <v>201</v>
      </c>
    </row>
    <row r="10" spans="1:10" ht="15.9" customHeight="1" thickBot="1" x14ac:dyDescent="0.3">
      <c r="A10" s="70"/>
      <c r="B10" s="10"/>
      <c r="C10" s="71"/>
      <c r="D10" s="39"/>
      <c r="E10" s="35" t="s">
        <v>193</v>
      </c>
      <c r="F10" s="2">
        <v>1</v>
      </c>
      <c r="G10" s="38" t="str">
        <f>IF(n=0,"Wpisz liczbę większą od 0!",IF(n&gt;480,"Maksymalny okres kredytowania to 40 lat!",""))</f>
        <v/>
      </c>
      <c r="H10" s="39"/>
      <c r="I10" s="40"/>
    </row>
    <row r="11" spans="1:10" ht="15.9" customHeight="1" thickTop="1" thickBot="1" x14ac:dyDescent="0.3">
      <c r="A11" s="70"/>
      <c r="B11" s="10"/>
      <c r="C11" s="71"/>
      <c r="D11" s="39"/>
      <c r="E11" s="35" t="s">
        <v>194</v>
      </c>
      <c r="F11" s="3">
        <v>0</v>
      </c>
      <c r="G11" s="11"/>
      <c r="H11" s="36" t="s">
        <v>10</v>
      </c>
      <c r="I11" s="37">
        <f>IF(n="","",SUM(H18:H497))</f>
        <v>0</v>
      </c>
    </row>
    <row r="12" spans="1:10" ht="15.9" customHeight="1" thickBot="1" x14ac:dyDescent="0.3">
      <c r="A12" s="70"/>
      <c r="B12" s="10"/>
      <c r="C12" s="71"/>
      <c r="D12" s="39"/>
      <c r="E12" s="35" t="s">
        <v>1001</v>
      </c>
      <c r="F12" s="3">
        <v>0</v>
      </c>
      <c r="G12" s="11"/>
      <c r="H12" s="36"/>
      <c r="I12" s="40"/>
    </row>
    <row r="13" spans="1:10" ht="15.9" customHeight="1" thickTop="1" thickBot="1" x14ac:dyDescent="0.3">
      <c r="A13" s="70"/>
      <c r="B13" s="10"/>
      <c r="C13" s="71"/>
      <c r="D13" s="39"/>
      <c r="E13" s="35" t="s">
        <v>15</v>
      </c>
      <c r="F13" s="3">
        <v>0</v>
      </c>
      <c r="G13" s="11"/>
      <c r="H13" s="36" t="s">
        <v>11</v>
      </c>
      <c r="I13" s="37">
        <f>IF(n="","",SUM(I18:I497))</f>
        <v>0</v>
      </c>
    </row>
    <row r="14" spans="1:10" ht="15.9" customHeight="1" thickBot="1" x14ac:dyDescent="0.3">
      <c r="A14" s="70"/>
      <c r="B14" s="70"/>
      <c r="C14" s="73"/>
      <c r="D14" s="29"/>
      <c r="E14" s="29"/>
      <c r="F14" s="29"/>
      <c r="G14" s="74"/>
      <c r="H14" s="36"/>
      <c r="I14" s="40"/>
    </row>
    <row r="15" spans="1:10" ht="15.9" customHeight="1" thickTop="1" thickBot="1" x14ac:dyDescent="0.3">
      <c r="A15" s="70"/>
      <c r="B15" s="70"/>
      <c r="C15" s="73"/>
      <c r="D15" s="29"/>
      <c r="E15" s="29"/>
      <c r="F15" s="29"/>
      <c r="G15" s="11"/>
      <c r="H15" s="36" t="s">
        <v>3</v>
      </c>
      <c r="I15" s="37">
        <f>IF(n="","",SUM(G18:G497)+pc*S)</f>
        <v>0</v>
      </c>
    </row>
    <row r="16" spans="1:10" ht="6.75" customHeight="1" thickTop="1" thickBot="1" x14ac:dyDescent="0.3">
      <c r="A16" s="65"/>
      <c r="B16" s="65"/>
      <c r="C16" s="73"/>
      <c r="D16" s="69"/>
      <c r="E16" s="29"/>
      <c r="F16" s="75"/>
      <c r="G16" s="43"/>
    </row>
    <row r="17" spans="1:10" ht="27" thickBot="1" x14ac:dyDescent="0.3">
      <c r="A17" s="70"/>
      <c r="B17" s="70"/>
      <c r="C17" s="76" t="s">
        <v>18</v>
      </c>
      <c r="D17" s="10"/>
      <c r="E17" s="44" t="s">
        <v>0</v>
      </c>
      <c r="F17" s="45" t="s">
        <v>1</v>
      </c>
      <c r="G17" s="77" t="s">
        <v>13</v>
      </c>
      <c r="H17" s="45" t="s">
        <v>6</v>
      </c>
      <c r="I17" s="78" t="s">
        <v>16</v>
      </c>
      <c r="J17" s="46" t="s">
        <v>2</v>
      </c>
    </row>
    <row r="18" spans="1:10" ht="15" thickBot="1" x14ac:dyDescent="0.35">
      <c r="A18" s="79" t="s">
        <v>19</v>
      </c>
      <c r="B18" s="79">
        <v>1</v>
      </c>
      <c r="C18" s="5"/>
      <c r="D18" s="10"/>
      <c r="E18" s="80">
        <f>IF(n="","",1)</f>
        <v>1</v>
      </c>
      <c r="F18" s="81">
        <f>IF(n="","",S)</f>
        <v>0</v>
      </c>
      <c r="G18" s="81">
        <f>IF(n="","",IF(H18&gt;=F18*(_r+pz),F18*(_r+pz),H18))</f>
        <v>0</v>
      </c>
      <c r="H18" s="82">
        <f>IF(n="","",C18)</f>
        <v>0</v>
      </c>
      <c r="I18" s="81">
        <f>IF(n="","",H18-G18)</f>
        <v>0</v>
      </c>
      <c r="J18" s="83">
        <f>IF(n="","",IF(H18&gt;=F18*(_r+pz),F18-I18,F18*(1+(_r+pz))-G18))</f>
        <v>0</v>
      </c>
    </row>
    <row r="19" spans="1:10" ht="15" thickBot="1" x14ac:dyDescent="0.35">
      <c r="A19" s="79" t="s">
        <v>20</v>
      </c>
      <c r="B19" s="79">
        <v>2</v>
      </c>
      <c r="C19" s="5"/>
      <c r="D19" s="10"/>
      <c r="E19" s="84" t="str">
        <f t="shared" ref="E19:E50" si="0">IF(E18&lt;=n-1,E18+1,"")</f>
        <v/>
      </c>
      <c r="F19" s="85" t="str">
        <f>IF(n="","",IF(E19&lt;=n,J18,""))</f>
        <v/>
      </c>
      <c r="G19" s="85" t="str">
        <f>IF(n="","",IF(E19&lt;=n,IF(H19&gt;=F19*(_r+pz),F19*(_r+pz),C19),""))</f>
        <v/>
      </c>
      <c r="H19" s="86" t="str">
        <f>IF(n="","",IF(E19&lt;=n,IF(E19=n,An,C19),""))</f>
        <v/>
      </c>
      <c r="I19" s="85" t="str">
        <f>IF(n="","",IF(E19&lt;=n,H19-G19,""))</f>
        <v/>
      </c>
      <c r="J19" s="87" t="str">
        <f>IF(n="","",IF(E19&lt;=n,IF(H19&gt;=F19*(_r+pz),F19-I19,F19*(1+(_r+pz))-G19),""))</f>
        <v/>
      </c>
    </row>
    <row r="20" spans="1:10" ht="15" thickBot="1" x14ac:dyDescent="0.35">
      <c r="A20" s="79" t="s">
        <v>21</v>
      </c>
      <c r="B20" s="79">
        <v>3</v>
      </c>
      <c r="C20" s="5"/>
      <c r="D20" s="10"/>
      <c r="E20" s="84" t="str">
        <f t="shared" si="0"/>
        <v/>
      </c>
      <c r="F20" s="85" t="str">
        <f t="shared" ref="F20:F83" si="1">IF(n="","",IF(E20&lt;=n,J19,""))</f>
        <v/>
      </c>
      <c r="G20" s="85" t="str">
        <f t="shared" ref="G20:G83" si="2">IF(n="","",IF(E20&lt;=n,IF(H20&gt;=F20*(_r+pz),F20*(_r+pz),C20),""))</f>
        <v/>
      </c>
      <c r="H20" s="86" t="str">
        <f t="shared" ref="H20:H83" si="3">IF(n="","",IF(E20&lt;=n,IF(E20=n,An,C20),""))</f>
        <v/>
      </c>
      <c r="I20" s="85" t="str">
        <f t="shared" ref="I20:I83" si="4">IF(n="","",IF(E20&lt;=n,H20-G20,""))</f>
        <v/>
      </c>
      <c r="J20" s="87" t="str">
        <f t="shared" ref="J20:J83" si="5">IF(n="","",IF(E20&lt;=n,IF(H20&gt;=F20*(_r+pz),F20-I20,F20*(1+(_r+pz))-G20),""))</f>
        <v/>
      </c>
    </row>
    <row r="21" spans="1:10" ht="15" thickBot="1" x14ac:dyDescent="0.35">
      <c r="A21" s="79" t="s">
        <v>22</v>
      </c>
      <c r="B21" s="79">
        <v>4</v>
      </c>
      <c r="C21" s="5"/>
      <c r="D21" s="10"/>
      <c r="E21" s="84" t="str">
        <f t="shared" si="0"/>
        <v/>
      </c>
      <c r="F21" s="85" t="str">
        <f t="shared" si="1"/>
        <v/>
      </c>
      <c r="G21" s="85" t="str">
        <f t="shared" si="2"/>
        <v/>
      </c>
      <c r="H21" s="86" t="str">
        <f t="shared" si="3"/>
        <v/>
      </c>
      <c r="I21" s="85" t="str">
        <f t="shared" si="4"/>
        <v/>
      </c>
      <c r="J21" s="87" t="str">
        <f t="shared" si="5"/>
        <v/>
      </c>
    </row>
    <row r="22" spans="1:10" ht="15" thickBot="1" x14ac:dyDescent="0.35">
      <c r="A22" s="79" t="s">
        <v>23</v>
      </c>
      <c r="B22" s="79">
        <v>5</v>
      </c>
      <c r="C22" s="5"/>
      <c r="D22" s="10"/>
      <c r="E22" s="84" t="str">
        <f t="shared" si="0"/>
        <v/>
      </c>
      <c r="F22" s="85" t="str">
        <f t="shared" si="1"/>
        <v/>
      </c>
      <c r="G22" s="85" t="str">
        <f t="shared" si="2"/>
        <v/>
      </c>
      <c r="H22" s="86" t="str">
        <f t="shared" si="3"/>
        <v/>
      </c>
      <c r="I22" s="85" t="str">
        <f t="shared" si="4"/>
        <v/>
      </c>
      <c r="J22" s="87" t="str">
        <f t="shared" si="5"/>
        <v/>
      </c>
    </row>
    <row r="23" spans="1:10" ht="15" thickBot="1" x14ac:dyDescent="0.35">
      <c r="A23" s="79" t="s">
        <v>24</v>
      </c>
      <c r="B23" s="79">
        <v>6</v>
      </c>
      <c r="C23" s="5"/>
      <c r="D23" s="10"/>
      <c r="E23" s="84" t="str">
        <f t="shared" si="0"/>
        <v/>
      </c>
      <c r="F23" s="85" t="str">
        <f t="shared" si="1"/>
        <v/>
      </c>
      <c r="G23" s="85" t="str">
        <f t="shared" si="2"/>
        <v/>
      </c>
      <c r="H23" s="86" t="str">
        <f t="shared" si="3"/>
        <v/>
      </c>
      <c r="I23" s="85" t="str">
        <f t="shared" si="4"/>
        <v/>
      </c>
      <c r="J23" s="87" t="str">
        <f t="shared" si="5"/>
        <v/>
      </c>
    </row>
    <row r="24" spans="1:10" ht="15" thickBot="1" x14ac:dyDescent="0.35">
      <c r="A24" s="79" t="s">
        <v>25</v>
      </c>
      <c r="B24" s="79">
        <v>7</v>
      </c>
      <c r="C24" s="5"/>
      <c r="D24" s="10"/>
      <c r="E24" s="84" t="str">
        <f t="shared" si="0"/>
        <v/>
      </c>
      <c r="F24" s="85" t="str">
        <f t="shared" si="1"/>
        <v/>
      </c>
      <c r="G24" s="85" t="str">
        <f t="shared" si="2"/>
        <v/>
      </c>
      <c r="H24" s="86" t="str">
        <f t="shared" si="3"/>
        <v/>
      </c>
      <c r="I24" s="85" t="str">
        <f t="shared" si="4"/>
        <v/>
      </c>
      <c r="J24" s="87" t="str">
        <f t="shared" si="5"/>
        <v/>
      </c>
    </row>
    <row r="25" spans="1:10" ht="15" thickBot="1" x14ac:dyDescent="0.35">
      <c r="A25" s="79" t="s">
        <v>26</v>
      </c>
      <c r="B25" s="79">
        <v>8</v>
      </c>
      <c r="C25" s="5"/>
      <c r="D25" s="10"/>
      <c r="E25" s="84" t="str">
        <f t="shared" si="0"/>
        <v/>
      </c>
      <c r="F25" s="85" t="str">
        <f t="shared" si="1"/>
        <v/>
      </c>
      <c r="G25" s="85" t="str">
        <f t="shared" si="2"/>
        <v/>
      </c>
      <c r="H25" s="86" t="str">
        <f t="shared" si="3"/>
        <v/>
      </c>
      <c r="I25" s="85" t="str">
        <f t="shared" si="4"/>
        <v/>
      </c>
      <c r="J25" s="87" t="str">
        <f t="shared" si="5"/>
        <v/>
      </c>
    </row>
    <row r="26" spans="1:10" ht="15" thickBot="1" x14ac:dyDescent="0.35">
      <c r="A26" s="79" t="s">
        <v>27</v>
      </c>
      <c r="B26" s="79">
        <v>9</v>
      </c>
      <c r="C26" s="5"/>
      <c r="D26" s="10"/>
      <c r="E26" s="84" t="str">
        <f t="shared" si="0"/>
        <v/>
      </c>
      <c r="F26" s="85" t="str">
        <f t="shared" si="1"/>
        <v/>
      </c>
      <c r="G26" s="85" t="str">
        <f t="shared" si="2"/>
        <v/>
      </c>
      <c r="H26" s="86" t="str">
        <f t="shared" si="3"/>
        <v/>
      </c>
      <c r="I26" s="85" t="str">
        <f t="shared" si="4"/>
        <v/>
      </c>
      <c r="J26" s="87" t="str">
        <f t="shared" si="5"/>
        <v/>
      </c>
    </row>
    <row r="27" spans="1:10" ht="15" thickBot="1" x14ac:dyDescent="0.35">
      <c r="A27" s="79" t="s">
        <v>28</v>
      </c>
      <c r="B27" s="79">
        <v>10</v>
      </c>
      <c r="C27" s="5"/>
      <c r="D27" s="10"/>
      <c r="E27" s="84" t="str">
        <f t="shared" si="0"/>
        <v/>
      </c>
      <c r="F27" s="85" t="str">
        <f t="shared" si="1"/>
        <v/>
      </c>
      <c r="G27" s="85" t="str">
        <f t="shared" si="2"/>
        <v/>
      </c>
      <c r="H27" s="86" t="str">
        <f t="shared" si="3"/>
        <v/>
      </c>
      <c r="I27" s="85" t="str">
        <f t="shared" si="4"/>
        <v/>
      </c>
      <c r="J27" s="87" t="str">
        <f t="shared" si="5"/>
        <v/>
      </c>
    </row>
    <row r="28" spans="1:10" ht="15" thickBot="1" x14ac:dyDescent="0.35">
      <c r="A28" s="79" t="s">
        <v>29</v>
      </c>
      <c r="B28" s="79">
        <v>11</v>
      </c>
      <c r="C28" s="5"/>
      <c r="D28" s="10"/>
      <c r="E28" s="84" t="str">
        <f t="shared" si="0"/>
        <v/>
      </c>
      <c r="F28" s="85" t="str">
        <f t="shared" si="1"/>
        <v/>
      </c>
      <c r="G28" s="85" t="str">
        <f t="shared" si="2"/>
        <v/>
      </c>
      <c r="H28" s="86" t="str">
        <f t="shared" si="3"/>
        <v/>
      </c>
      <c r="I28" s="85" t="str">
        <f t="shared" si="4"/>
        <v/>
      </c>
      <c r="J28" s="87" t="str">
        <f t="shared" si="5"/>
        <v/>
      </c>
    </row>
    <row r="29" spans="1:10" ht="15" thickBot="1" x14ac:dyDescent="0.35">
      <c r="A29" s="79" t="s">
        <v>30</v>
      </c>
      <c r="B29" s="79">
        <v>12</v>
      </c>
      <c r="C29" s="5"/>
      <c r="D29" s="10"/>
      <c r="E29" s="84" t="str">
        <f t="shared" si="0"/>
        <v/>
      </c>
      <c r="F29" s="85" t="str">
        <f t="shared" si="1"/>
        <v/>
      </c>
      <c r="G29" s="85" t="str">
        <f t="shared" si="2"/>
        <v/>
      </c>
      <c r="H29" s="86" t="str">
        <f t="shared" si="3"/>
        <v/>
      </c>
      <c r="I29" s="85" t="str">
        <f t="shared" si="4"/>
        <v/>
      </c>
      <c r="J29" s="87" t="str">
        <f t="shared" si="5"/>
        <v/>
      </c>
    </row>
    <row r="30" spans="1:10" ht="15" thickBot="1" x14ac:dyDescent="0.35">
      <c r="A30" s="79" t="s">
        <v>31</v>
      </c>
      <c r="B30" s="79">
        <v>13</v>
      </c>
      <c r="C30" s="5"/>
      <c r="D30" s="10"/>
      <c r="E30" s="84" t="str">
        <f t="shared" si="0"/>
        <v/>
      </c>
      <c r="F30" s="85" t="str">
        <f t="shared" si="1"/>
        <v/>
      </c>
      <c r="G30" s="85" t="str">
        <f t="shared" si="2"/>
        <v/>
      </c>
      <c r="H30" s="86" t="str">
        <f t="shared" si="3"/>
        <v/>
      </c>
      <c r="I30" s="85" t="str">
        <f t="shared" si="4"/>
        <v/>
      </c>
      <c r="J30" s="87" t="str">
        <f t="shared" si="5"/>
        <v/>
      </c>
    </row>
    <row r="31" spans="1:10" ht="15" thickBot="1" x14ac:dyDescent="0.35">
      <c r="A31" s="79" t="s">
        <v>32</v>
      </c>
      <c r="B31" s="79">
        <v>14</v>
      </c>
      <c r="C31" s="5"/>
      <c r="D31" s="10"/>
      <c r="E31" s="84" t="str">
        <f t="shared" si="0"/>
        <v/>
      </c>
      <c r="F31" s="85" t="str">
        <f t="shared" si="1"/>
        <v/>
      </c>
      <c r="G31" s="85" t="str">
        <f t="shared" si="2"/>
        <v/>
      </c>
      <c r="H31" s="86" t="str">
        <f t="shared" si="3"/>
        <v/>
      </c>
      <c r="I31" s="85" t="str">
        <f t="shared" si="4"/>
        <v/>
      </c>
      <c r="J31" s="87" t="str">
        <f t="shared" si="5"/>
        <v/>
      </c>
    </row>
    <row r="32" spans="1:10" ht="15" thickBot="1" x14ac:dyDescent="0.35">
      <c r="A32" s="79" t="s">
        <v>33</v>
      </c>
      <c r="B32" s="79">
        <v>15</v>
      </c>
      <c r="C32" s="5"/>
      <c r="D32" s="10"/>
      <c r="E32" s="84" t="str">
        <f t="shared" si="0"/>
        <v/>
      </c>
      <c r="F32" s="85" t="str">
        <f t="shared" si="1"/>
        <v/>
      </c>
      <c r="G32" s="85" t="str">
        <f t="shared" si="2"/>
        <v/>
      </c>
      <c r="H32" s="86" t="str">
        <f t="shared" si="3"/>
        <v/>
      </c>
      <c r="I32" s="85" t="str">
        <f t="shared" si="4"/>
        <v/>
      </c>
      <c r="J32" s="87" t="str">
        <f t="shared" si="5"/>
        <v/>
      </c>
    </row>
    <row r="33" spans="1:10" ht="15" thickBot="1" x14ac:dyDescent="0.35">
      <c r="A33" s="79" t="s">
        <v>34</v>
      </c>
      <c r="B33" s="79">
        <v>16</v>
      </c>
      <c r="C33" s="5"/>
      <c r="D33" s="10"/>
      <c r="E33" s="84" t="str">
        <f t="shared" si="0"/>
        <v/>
      </c>
      <c r="F33" s="85" t="str">
        <f t="shared" si="1"/>
        <v/>
      </c>
      <c r="G33" s="85" t="str">
        <f t="shared" si="2"/>
        <v/>
      </c>
      <c r="H33" s="86" t="str">
        <f t="shared" si="3"/>
        <v/>
      </c>
      <c r="I33" s="85" t="str">
        <f t="shared" si="4"/>
        <v/>
      </c>
      <c r="J33" s="87" t="str">
        <f t="shared" si="5"/>
        <v/>
      </c>
    </row>
    <row r="34" spans="1:10" ht="15" thickBot="1" x14ac:dyDescent="0.35">
      <c r="A34" s="79" t="s">
        <v>35</v>
      </c>
      <c r="B34" s="79">
        <v>17</v>
      </c>
      <c r="C34" s="5"/>
      <c r="D34" s="10"/>
      <c r="E34" s="84" t="str">
        <f t="shared" si="0"/>
        <v/>
      </c>
      <c r="F34" s="85" t="str">
        <f t="shared" si="1"/>
        <v/>
      </c>
      <c r="G34" s="85" t="str">
        <f t="shared" si="2"/>
        <v/>
      </c>
      <c r="H34" s="86" t="str">
        <f t="shared" si="3"/>
        <v/>
      </c>
      <c r="I34" s="85" t="str">
        <f t="shared" si="4"/>
        <v/>
      </c>
      <c r="J34" s="87" t="str">
        <f t="shared" si="5"/>
        <v/>
      </c>
    </row>
    <row r="35" spans="1:10" ht="15" thickBot="1" x14ac:dyDescent="0.35">
      <c r="A35" s="79" t="s">
        <v>36</v>
      </c>
      <c r="B35" s="79">
        <v>18</v>
      </c>
      <c r="C35" s="5"/>
      <c r="D35" s="10"/>
      <c r="E35" s="84" t="str">
        <f t="shared" si="0"/>
        <v/>
      </c>
      <c r="F35" s="85" t="str">
        <f t="shared" si="1"/>
        <v/>
      </c>
      <c r="G35" s="85" t="str">
        <f t="shared" si="2"/>
        <v/>
      </c>
      <c r="H35" s="86" t="str">
        <f t="shared" si="3"/>
        <v/>
      </c>
      <c r="I35" s="85" t="str">
        <f t="shared" si="4"/>
        <v/>
      </c>
      <c r="J35" s="87" t="str">
        <f t="shared" si="5"/>
        <v/>
      </c>
    </row>
    <row r="36" spans="1:10" ht="15" thickBot="1" x14ac:dyDescent="0.35">
      <c r="A36" s="79" t="s">
        <v>37</v>
      </c>
      <c r="B36" s="79">
        <v>19</v>
      </c>
      <c r="C36" s="5"/>
      <c r="D36" s="10"/>
      <c r="E36" s="84" t="str">
        <f t="shared" si="0"/>
        <v/>
      </c>
      <c r="F36" s="85" t="str">
        <f t="shared" si="1"/>
        <v/>
      </c>
      <c r="G36" s="85" t="str">
        <f t="shared" si="2"/>
        <v/>
      </c>
      <c r="H36" s="86" t="str">
        <f t="shared" si="3"/>
        <v/>
      </c>
      <c r="I36" s="85" t="str">
        <f t="shared" si="4"/>
        <v/>
      </c>
      <c r="J36" s="87" t="str">
        <f t="shared" si="5"/>
        <v/>
      </c>
    </row>
    <row r="37" spans="1:10" ht="15" thickBot="1" x14ac:dyDescent="0.35">
      <c r="A37" s="79" t="s">
        <v>38</v>
      </c>
      <c r="B37" s="79">
        <v>20</v>
      </c>
      <c r="C37" s="5"/>
      <c r="D37" s="10"/>
      <c r="E37" s="84" t="str">
        <f t="shared" si="0"/>
        <v/>
      </c>
      <c r="F37" s="85" t="str">
        <f t="shared" si="1"/>
        <v/>
      </c>
      <c r="G37" s="85" t="str">
        <f t="shared" si="2"/>
        <v/>
      </c>
      <c r="H37" s="86" t="str">
        <f t="shared" si="3"/>
        <v/>
      </c>
      <c r="I37" s="85" t="str">
        <f t="shared" si="4"/>
        <v/>
      </c>
      <c r="J37" s="87" t="str">
        <f t="shared" si="5"/>
        <v/>
      </c>
    </row>
    <row r="38" spans="1:10" ht="15" thickBot="1" x14ac:dyDescent="0.35">
      <c r="A38" s="79" t="s">
        <v>39</v>
      </c>
      <c r="B38" s="79">
        <v>21</v>
      </c>
      <c r="C38" s="5"/>
      <c r="D38" s="10"/>
      <c r="E38" s="84" t="str">
        <f t="shared" si="0"/>
        <v/>
      </c>
      <c r="F38" s="85" t="str">
        <f t="shared" si="1"/>
        <v/>
      </c>
      <c r="G38" s="85" t="str">
        <f t="shared" si="2"/>
        <v/>
      </c>
      <c r="H38" s="86" t="str">
        <f t="shared" si="3"/>
        <v/>
      </c>
      <c r="I38" s="85" t="str">
        <f t="shared" si="4"/>
        <v/>
      </c>
      <c r="J38" s="87" t="str">
        <f t="shared" si="5"/>
        <v/>
      </c>
    </row>
    <row r="39" spans="1:10" ht="15" thickBot="1" x14ac:dyDescent="0.35">
      <c r="A39" s="79" t="s">
        <v>40</v>
      </c>
      <c r="B39" s="79">
        <v>22</v>
      </c>
      <c r="C39" s="5"/>
      <c r="D39" s="10"/>
      <c r="E39" s="84" t="str">
        <f t="shared" si="0"/>
        <v/>
      </c>
      <c r="F39" s="85" t="str">
        <f t="shared" si="1"/>
        <v/>
      </c>
      <c r="G39" s="85" t="str">
        <f t="shared" si="2"/>
        <v/>
      </c>
      <c r="H39" s="86" t="str">
        <f t="shared" si="3"/>
        <v/>
      </c>
      <c r="I39" s="85" t="str">
        <f t="shared" si="4"/>
        <v/>
      </c>
      <c r="J39" s="87" t="str">
        <f t="shared" si="5"/>
        <v/>
      </c>
    </row>
    <row r="40" spans="1:10" ht="15" thickBot="1" x14ac:dyDescent="0.35">
      <c r="A40" s="79" t="s">
        <v>41</v>
      </c>
      <c r="B40" s="79">
        <v>23</v>
      </c>
      <c r="C40" s="5"/>
      <c r="D40" s="10"/>
      <c r="E40" s="84" t="str">
        <f t="shared" si="0"/>
        <v/>
      </c>
      <c r="F40" s="85" t="str">
        <f t="shared" si="1"/>
        <v/>
      </c>
      <c r="G40" s="85" t="str">
        <f t="shared" si="2"/>
        <v/>
      </c>
      <c r="H40" s="86" t="str">
        <f t="shared" si="3"/>
        <v/>
      </c>
      <c r="I40" s="85" t="str">
        <f t="shared" si="4"/>
        <v/>
      </c>
      <c r="J40" s="87" t="str">
        <f t="shared" si="5"/>
        <v/>
      </c>
    </row>
    <row r="41" spans="1:10" ht="15" thickBot="1" x14ac:dyDescent="0.35">
      <c r="A41" s="79" t="s">
        <v>42</v>
      </c>
      <c r="B41" s="79">
        <v>24</v>
      </c>
      <c r="C41" s="5"/>
      <c r="D41" s="10"/>
      <c r="E41" s="84" t="str">
        <f t="shared" si="0"/>
        <v/>
      </c>
      <c r="F41" s="85" t="str">
        <f t="shared" si="1"/>
        <v/>
      </c>
      <c r="G41" s="85" t="str">
        <f t="shared" si="2"/>
        <v/>
      </c>
      <c r="H41" s="86" t="str">
        <f t="shared" si="3"/>
        <v/>
      </c>
      <c r="I41" s="85" t="str">
        <f t="shared" si="4"/>
        <v/>
      </c>
      <c r="J41" s="87" t="str">
        <f t="shared" si="5"/>
        <v/>
      </c>
    </row>
    <row r="42" spans="1:10" ht="15" thickBot="1" x14ac:dyDescent="0.35">
      <c r="A42" s="79" t="s">
        <v>43</v>
      </c>
      <c r="B42" s="79">
        <v>25</v>
      </c>
      <c r="C42" s="5"/>
      <c r="D42" s="10"/>
      <c r="E42" s="84" t="str">
        <f t="shared" si="0"/>
        <v/>
      </c>
      <c r="F42" s="85" t="str">
        <f t="shared" si="1"/>
        <v/>
      </c>
      <c r="G42" s="85" t="str">
        <f t="shared" si="2"/>
        <v/>
      </c>
      <c r="H42" s="86" t="str">
        <f t="shared" si="3"/>
        <v/>
      </c>
      <c r="I42" s="85" t="str">
        <f t="shared" si="4"/>
        <v/>
      </c>
      <c r="J42" s="87" t="str">
        <f t="shared" si="5"/>
        <v/>
      </c>
    </row>
    <row r="43" spans="1:10" ht="15" thickBot="1" x14ac:dyDescent="0.35">
      <c r="A43" s="79" t="s">
        <v>44</v>
      </c>
      <c r="B43" s="79">
        <v>26</v>
      </c>
      <c r="C43" s="5"/>
      <c r="D43" s="10"/>
      <c r="E43" s="84" t="str">
        <f t="shared" si="0"/>
        <v/>
      </c>
      <c r="F43" s="85" t="str">
        <f t="shared" si="1"/>
        <v/>
      </c>
      <c r="G43" s="85" t="str">
        <f t="shared" si="2"/>
        <v/>
      </c>
      <c r="H43" s="86" t="str">
        <f t="shared" si="3"/>
        <v/>
      </c>
      <c r="I43" s="85" t="str">
        <f t="shared" si="4"/>
        <v/>
      </c>
      <c r="J43" s="87" t="str">
        <f t="shared" si="5"/>
        <v/>
      </c>
    </row>
    <row r="44" spans="1:10" ht="15" thickBot="1" x14ac:dyDescent="0.35">
      <c r="A44" s="79" t="s">
        <v>45</v>
      </c>
      <c r="B44" s="79">
        <v>27</v>
      </c>
      <c r="C44" s="5"/>
      <c r="D44" s="10"/>
      <c r="E44" s="84" t="str">
        <f t="shared" si="0"/>
        <v/>
      </c>
      <c r="F44" s="85" t="str">
        <f t="shared" si="1"/>
        <v/>
      </c>
      <c r="G44" s="85" t="str">
        <f t="shared" si="2"/>
        <v/>
      </c>
      <c r="H44" s="86" t="str">
        <f t="shared" si="3"/>
        <v/>
      </c>
      <c r="I44" s="85" t="str">
        <f t="shared" si="4"/>
        <v/>
      </c>
      <c r="J44" s="87" t="str">
        <f t="shared" si="5"/>
        <v/>
      </c>
    </row>
    <row r="45" spans="1:10" ht="15" thickBot="1" x14ac:dyDescent="0.35">
      <c r="A45" s="79" t="s">
        <v>46</v>
      </c>
      <c r="B45" s="79">
        <v>28</v>
      </c>
      <c r="C45" s="5"/>
      <c r="D45" s="10"/>
      <c r="E45" s="84" t="str">
        <f t="shared" si="0"/>
        <v/>
      </c>
      <c r="F45" s="85" t="str">
        <f t="shared" si="1"/>
        <v/>
      </c>
      <c r="G45" s="85" t="str">
        <f t="shared" si="2"/>
        <v/>
      </c>
      <c r="H45" s="86" t="str">
        <f t="shared" si="3"/>
        <v/>
      </c>
      <c r="I45" s="85" t="str">
        <f t="shared" si="4"/>
        <v/>
      </c>
      <c r="J45" s="87" t="str">
        <f t="shared" si="5"/>
        <v/>
      </c>
    </row>
    <row r="46" spans="1:10" ht="15" thickBot="1" x14ac:dyDescent="0.35">
      <c r="A46" s="79" t="s">
        <v>47</v>
      </c>
      <c r="B46" s="79">
        <v>29</v>
      </c>
      <c r="C46" s="5"/>
      <c r="D46" s="10"/>
      <c r="E46" s="84" t="str">
        <f t="shared" si="0"/>
        <v/>
      </c>
      <c r="F46" s="85" t="str">
        <f t="shared" si="1"/>
        <v/>
      </c>
      <c r="G46" s="85" t="str">
        <f t="shared" si="2"/>
        <v/>
      </c>
      <c r="H46" s="86" t="str">
        <f t="shared" si="3"/>
        <v/>
      </c>
      <c r="I46" s="85" t="str">
        <f t="shared" si="4"/>
        <v/>
      </c>
      <c r="J46" s="87" t="str">
        <f t="shared" si="5"/>
        <v/>
      </c>
    </row>
    <row r="47" spans="1:10" ht="15" thickBot="1" x14ac:dyDescent="0.35">
      <c r="A47" s="79" t="s">
        <v>48</v>
      </c>
      <c r="B47" s="79">
        <v>30</v>
      </c>
      <c r="C47" s="5"/>
      <c r="D47" s="10"/>
      <c r="E47" s="84" t="str">
        <f t="shared" si="0"/>
        <v/>
      </c>
      <c r="F47" s="85" t="str">
        <f t="shared" si="1"/>
        <v/>
      </c>
      <c r="G47" s="85" t="str">
        <f t="shared" si="2"/>
        <v/>
      </c>
      <c r="H47" s="86" t="str">
        <f t="shared" si="3"/>
        <v/>
      </c>
      <c r="I47" s="85" t="str">
        <f t="shared" si="4"/>
        <v/>
      </c>
      <c r="J47" s="87" t="str">
        <f t="shared" si="5"/>
        <v/>
      </c>
    </row>
    <row r="48" spans="1:10" ht="15" thickBot="1" x14ac:dyDescent="0.35">
      <c r="A48" s="79" t="s">
        <v>49</v>
      </c>
      <c r="B48" s="79">
        <v>31</v>
      </c>
      <c r="C48" s="5"/>
      <c r="D48" s="10"/>
      <c r="E48" s="84" t="str">
        <f t="shared" si="0"/>
        <v/>
      </c>
      <c r="F48" s="85" t="str">
        <f t="shared" si="1"/>
        <v/>
      </c>
      <c r="G48" s="85" t="str">
        <f t="shared" si="2"/>
        <v/>
      </c>
      <c r="H48" s="86" t="str">
        <f t="shared" si="3"/>
        <v/>
      </c>
      <c r="I48" s="85" t="str">
        <f t="shared" si="4"/>
        <v/>
      </c>
      <c r="J48" s="87" t="str">
        <f t="shared" si="5"/>
        <v/>
      </c>
    </row>
    <row r="49" spans="1:10" ht="15" thickBot="1" x14ac:dyDescent="0.35">
      <c r="A49" s="79" t="s">
        <v>50</v>
      </c>
      <c r="B49" s="79">
        <v>32</v>
      </c>
      <c r="C49" s="5"/>
      <c r="D49" s="10"/>
      <c r="E49" s="84" t="str">
        <f t="shared" si="0"/>
        <v/>
      </c>
      <c r="F49" s="85" t="str">
        <f t="shared" si="1"/>
        <v/>
      </c>
      <c r="G49" s="85" t="str">
        <f t="shared" si="2"/>
        <v/>
      </c>
      <c r="H49" s="86" t="str">
        <f t="shared" si="3"/>
        <v/>
      </c>
      <c r="I49" s="85" t="str">
        <f t="shared" si="4"/>
        <v/>
      </c>
      <c r="J49" s="87" t="str">
        <f t="shared" si="5"/>
        <v/>
      </c>
    </row>
    <row r="50" spans="1:10" ht="15" thickBot="1" x14ac:dyDescent="0.35">
      <c r="A50" s="79" t="s">
        <v>51</v>
      </c>
      <c r="B50" s="79">
        <v>33</v>
      </c>
      <c r="C50" s="5"/>
      <c r="D50" s="10"/>
      <c r="E50" s="84" t="str">
        <f t="shared" si="0"/>
        <v/>
      </c>
      <c r="F50" s="85" t="str">
        <f t="shared" si="1"/>
        <v/>
      </c>
      <c r="G50" s="85" t="str">
        <f t="shared" si="2"/>
        <v/>
      </c>
      <c r="H50" s="86" t="str">
        <f t="shared" si="3"/>
        <v/>
      </c>
      <c r="I50" s="85" t="str">
        <f t="shared" si="4"/>
        <v/>
      </c>
      <c r="J50" s="87" t="str">
        <f t="shared" si="5"/>
        <v/>
      </c>
    </row>
    <row r="51" spans="1:10" ht="15" thickBot="1" x14ac:dyDescent="0.35">
      <c r="A51" s="79" t="s">
        <v>52</v>
      </c>
      <c r="B51" s="79">
        <v>34</v>
      </c>
      <c r="C51" s="5"/>
      <c r="D51" s="10"/>
      <c r="E51" s="84" t="str">
        <f t="shared" ref="E51:E82" si="6">IF(E50&lt;=n-1,E50+1,"")</f>
        <v/>
      </c>
      <c r="F51" s="85" t="str">
        <f t="shared" si="1"/>
        <v/>
      </c>
      <c r="G51" s="85" t="str">
        <f t="shared" si="2"/>
        <v/>
      </c>
      <c r="H51" s="86" t="str">
        <f t="shared" si="3"/>
        <v/>
      </c>
      <c r="I51" s="85" t="str">
        <f t="shared" si="4"/>
        <v/>
      </c>
      <c r="J51" s="87" t="str">
        <f t="shared" si="5"/>
        <v/>
      </c>
    </row>
    <row r="52" spans="1:10" ht="15" thickBot="1" x14ac:dyDescent="0.35">
      <c r="A52" s="79" t="s">
        <v>53</v>
      </c>
      <c r="B52" s="79">
        <v>35</v>
      </c>
      <c r="C52" s="5"/>
      <c r="D52" s="10"/>
      <c r="E52" s="84" t="str">
        <f t="shared" si="6"/>
        <v/>
      </c>
      <c r="F52" s="85" t="str">
        <f t="shared" si="1"/>
        <v/>
      </c>
      <c r="G52" s="85" t="str">
        <f t="shared" si="2"/>
        <v/>
      </c>
      <c r="H52" s="86" t="str">
        <f t="shared" si="3"/>
        <v/>
      </c>
      <c r="I52" s="85" t="str">
        <f t="shared" si="4"/>
        <v/>
      </c>
      <c r="J52" s="87" t="str">
        <f t="shared" si="5"/>
        <v/>
      </c>
    </row>
    <row r="53" spans="1:10" ht="15" thickBot="1" x14ac:dyDescent="0.35">
      <c r="A53" s="79" t="s">
        <v>54</v>
      </c>
      <c r="B53" s="79">
        <v>36</v>
      </c>
      <c r="C53" s="5"/>
      <c r="D53" s="10"/>
      <c r="E53" s="84" t="str">
        <f t="shared" si="6"/>
        <v/>
      </c>
      <c r="F53" s="85" t="str">
        <f t="shared" si="1"/>
        <v/>
      </c>
      <c r="G53" s="85" t="str">
        <f t="shared" si="2"/>
        <v/>
      </c>
      <c r="H53" s="86" t="str">
        <f t="shared" si="3"/>
        <v/>
      </c>
      <c r="I53" s="85" t="str">
        <f t="shared" si="4"/>
        <v/>
      </c>
      <c r="J53" s="87" t="str">
        <f t="shared" si="5"/>
        <v/>
      </c>
    </row>
    <row r="54" spans="1:10" ht="15" thickBot="1" x14ac:dyDescent="0.35">
      <c r="A54" s="79" t="s">
        <v>55</v>
      </c>
      <c r="B54" s="79">
        <v>37</v>
      </c>
      <c r="C54" s="5"/>
      <c r="D54" s="10"/>
      <c r="E54" s="84" t="str">
        <f t="shared" si="6"/>
        <v/>
      </c>
      <c r="F54" s="85" t="str">
        <f t="shared" si="1"/>
        <v/>
      </c>
      <c r="G54" s="85" t="str">
        <f t="shared" si="2"/>
        <v/>
      </c>
      <c r="H54" s="86" t="str">
        <f t="shared" si="3"/>
        <v/>
      </c>
      <c r="I54" s="85" t="str">
        <f t="shared" si="4"/>
        <v/>
      </c>
      <c r="J54" s="87" t="str">
        <f t="shared" si="5"/>
        <v/>
      </c>
    </row>
    <row r="55" spans="1:10" ht="15" thickBot="1" x14ac:dyDescent="0.35">
      <c r="A55" s="79" t="s">
        <v>56</v>
      </c>
      <c r="B55" s="79">
        <v>38</v>
      </c>
      <c r="C55" s="5"/>
      <c r="D55" s="10"/>
      <c r="E55" s="84" t="str">
        <f t="shared" si="6"/>
        <v/>
      </c>
      <c r="F55" s="85" t="str">
        <f t="shared" si="1"/>
        <v/>
      </c>
      <c r="G55" s="85" t="str">
        <f t="shared" si="2"/>
        <v/>
      </c>
      <c r="H55" s="86" t="str">
        <f t="shared" si="3"/>
        <v/>
      </c>
      <c r="I55" s="85" t="str">
        <f t="shared" si="4"/>
        <v/>
      </c>
      <c r="J55" s="87" t="str">
        <f t="shared" si="5"/>
        <v/>
      </c>
    </row>
    <row r="56" spans="1:10" ht="15" thickBot="1" x14ac:dyDescent="0.35">
      <c r="A56" s="79" t="s">
        <v>57</v>
      </c>
      <c r="B56" s="79">
        <v>39</v>
      </c>
      <c r="C56" s="5"/>
      <c r="D56" s="10"/>
      <c r="E56" s="84" t="str">
        <f t="shared" si="6"/>
        <v/>
      </c>
      <c r="F56" s="85" t="str">
        <f t="shared" si="1"/>
        <v/>
      </c>
      <c r="G56" s="85" t="str">
        <f t="shared" si="2"/>
        <v/>
      </c>
      <c r="H56" s="86" t="str">
        <f t="shared" si="3"/>
        <v/>
      </c>
      <c r="I56" s="85" t="str">
        <f t="shared" si="4"/>
        <v/>
      </c>
      <c r="J56" s="87" t="str">
        <f t="shared" si="5"/>
        <v/>
      </c>
    </row>
    <row r="57" spans="1:10" ht="15" thickBot="1" x14ac:dyDescent="0.35">
      <c r="A57" s="79" t="s">
        <v>58</v>
      </c>
      <c r="B57" s="79">
        <v>40</v>
      </c>
      <c r="C57" s="5"/>
      <c r="D57" s="10"/>
      <c r="E57" s="84" t="str">
        <f t="shared" si="6"/>
        <v/>
      </c>
      <c r="F57" s="85" t="str">
        <f t="shared" si="1"/>
        <v/>
      </c>
      <c r="G57" s="85" t="str">
        <f t="shared" si="2"/>
        <v/>
      </c>
      <c r="H57" s="86" t="str">
        <f t="shared" si="3"/>
        <v/>
      </c>
      <c r="I57" s="85" t="str">
        <f t="shared" si="4"/>
        <v/>
      </c>
      <c r="J57" s="87" t="str">
        <f t="shared" si="5"/>
        <v/>
      </c>
    </row>
    <row r="58" spans="1:10" ht="15" thickBot="1" x14ac:dyDescent="0.35">
      <c r="A58" s="79" t="s">
        <v>59</v>
      </c>
      <c r="B58" s="79">
        <v>41</v>
      </c>
      <c r="C58" s="5"/>
      <c r="D58" s="10"/>
      <c r="E58" s="84" t="str">
        <f t="shared" si="6"/>
        <v/>
      </c>
      <c r="F58" s="85" t="str">
        <f t="shared" si="1"/>
        <v/>
      </c>
      <c r="G58" s="85" t="str">
        <f t="shared" si="2"/>
        <v/>
      </c>
      <c r="H58" s="86" t="str">
        <f t="shared" si="3"/>
        <v/>
      </c>
      <c r="I58" s="85" t="str">
        <f t="shared" si="4"/>
        <v/>
      </c>
      <c r="J58" s="87" t="str">
        <f t="shared" si="5"/>
        <v/>
      </c>
    </row>
    <row r="59" spans="1:10" ht="15" thickBot="1" x14ac:dyDescent="0.35">
      <c r="A59" s="79" t="s">
        <v>60</v>
      </c>
      <c r="B59" s="79">
        <v>42</v>
      </c>
      <c r="C59" s="5"/>
      <c r="D59" s="10"/>
      <c r="E59" s="84" t="str">
        <f t="shared" si="6"/>
        <v/>
      </c>
      <c r="F59" s="85" t="str">
        <f t="shared" si="1"/>
        <v/>
      </c>
      <c r="G59" s="85" t="str">
        <f t="shared" si="2"/>
        <v/>
      </c>
      <c r="H59" s="86" t="str">
        <f t="shared" si="3"/>
        <v/>
      </c>
      <c r="I59" s="85" t="str">
        <f t="shared" si="4"/>
        <v/>
      </c>
      <c r="J59" s="87" t="str">
        <f t="shared" si="5"/>
        <v/>
      </c>
    </row>
    <row r="60" spans="1:10" ht="15" thickBot="1" x14ac:dyDescent="0.35">
      <c r="A60" s="79" t="s">
        <v>61</v>
      </c>
      <c r="B60" s="79">
        <v>43</v>
      </c>
      <c r="C60" s="5"/>
      <c r="D60" s="10"/>
      <c r="E60" s="84" t="str">
        <f t="shared" si="6"/>
        <v/>
      </c>
      <c r="F60" s="85" t="str">
        <f t="shared" si="1"/>
        <v/>
      </c>
      <c r="G60" s="85" t="str">
        <f t="shared" si="2"/>
        <v/>
      </c>
      <c r="H60" s="86" t="str">
        <f t="shared" si="3"/>
        <v/>
      </c>
      <c r="I60" s="85" t="str">
        <f t="shared" si="4"/>
        <v/>
      </c>
      <c r="J60" s="87" t="str">
        <f t="shared" si="5"/>
        <v/>
      </c>
    </row>
    <row r="61" spans="1:10" ht="15" thickBot="1" x14ac:dyDescent="0.35">
      <c r="A61" s="79" t="s">
        <v>62</v>
      </c>
      <c r="B61" s="79">
        <v>44</v>
      </c>
      <c r="C61" s="5"/>
      <c r="D61" s="10"/>
      <c r="E61" s="84" t="str">
        <f t="shared" si="6"/>
        <v/>
      </c>
      <c r="F61" s="85" t="str">
        <f t="shared" si="1"/>
        <v/>
      </c>
      <c r="G61" s="85" t="str">
        <f t="shared" si="2"/>
        <v/>
      </c>
      <c r="H61" s="86" t="str">
        <f t="shared" si="3"/>
        <v/>
      </c>
      <c r="I61" s="85" t="str">
        <f t="shared" si="4"/>
        <v/>
      </c>
      <c r="J61" s="87" t="str">
        <f t="shared" si="5"/>
        <v/>
      </c>
    </row>
    <row r="62" spans="1:10" ht="15" thickBot="1" x14ac:dyDescent="0.35">
      <c r="A62" s="79" t="s">
        <v>63</v>
      </c>
      <c r="B62" s="79">
        <v>45</v>
      </c>
      <c r="C62" s="5"/>
      <c r="D62" s="10"/>
      <c r="E62" s="84" t="str">
        <f t="shared" si="6"/>
        <v/>
      </c>
      <c r="F62" s="85" t="str">
        <f t="shared" si="1"/>
        <v/>
      </c>
      <c r="G62" s="85" t="str">
        <f t="shared" si="2"/>
        <v/>
      </c>
      <c r="H62" s="86" t="str">
        <f t="shared" si="3"/>
        <v/>
      </c>
      <c r="I62" s="85" t="str">
        <f t="shared" si="4"/>
        <v/>
      </c>
      <c r="J62" s="87" t="str">
        <f t="shared" si="5"/>
        <v/>
      </c>
    </row>
    <row r="63" spans="1:10" ht="15" thickBot="1" x14ac:dyDescent="0.35">
      <c r="A63" s="79" t="s">
        <v>64</v>
      </c>
      <c r="B63" s="79">
        <v>46</v>
      </c>
      <c r="C63" s="5"/>
      <c r="D63" s="10"/>
      <c r="E63" s="84" t="str">
        <f t="shared" si="6"/>
        <v/>
      </c>
      <c r="F63" s="85" t="str">
        <f t="shared" si="1"/>
        <v/>
      </c>
      <c r="G63" s="85" t="str">
        <f t="shared" si="2"/>
        <v/>
      </c>
      <c r="H63" s="86" t="str">
        <f t="shared" si="3"/>
        <v/>
      </c>
      <c r="I63" s="85" t="str">
        <f t="shared" si="4"/>
        <v/>
      </c>
      <c r="J63" s="87" t="str">
        <f t="shared" si="5"/>
        <v/>
      </c>
    </row>
    <row r="64" spans="1:10" ht="15" thickBot="1" x14ac:dyDescent="0.35">
      <c r="A64" s="79" t="s">
        <v>65</v>
      </c>
      <c r="B64" s="79">
        <v>47</v>
      </c>
      <c r="C64" s="5"/>
      <c r="D64" s="10"/>
      <c r="E64" s="84" t="str">
        <f t="shared" si="6"/>
        <v/>
      </c>
      <c r="F64" s="85" t="str">
        <f t="shared" si="1"/>
        <v/>
      </c>
      <c r="G64" s="85" t="str">
        <f t="shared" si="2"/>
        <v/>
      </c>
      <c r="H64" s="86" t="str">
        <f t="shared" si="3"/>
        <v/>
      </c>
      <c r="I64" s="85" t="str">
        <f t="shared" si="4"/>
        <v/>
      </c>
      <c r="J64" s="87" t="str">
        <f t="shared" si="5"/>
        <v/>
      </c>
    </row>
    <row r="65" spans="1:10" ht="15" thickBot="1" x14ac:dyDescent="0.35">
      <c r="A65" s="79" t="s">
        <v>66</v>
      </c>
      <c r="B65" s="79">
        <v>48</v>
      </c>
      <c r="C65" s="5"/>
      <c r="D65" s="10"/>
      <c r="E65" s="84" t="str">
        <f t="shared" si="6"/>
        <v/>
      </c>
      <c r="F65" s="85" t="str">
        <f t="shared" si="1"/>
        <v/>
      </c>
      <c r="G65" s="85" t="str">
        <f t="shared" si="2"/>
        <v/>
      </c>
      <c r="H65" s="86" t="str">
        <f t="shared" si="3"/>
        <v/>
      </c>
      <c r="I65" s="85" t="str">
        <f t="shared" si="4"/>
        <v/>
      </c>
      <c r="J65" s="87" t="str">
        <f t="shared" si="5"/>
        <v/>
      </c>
    </row>
    <row r="66" spans="1:10" ht="15" thickBot="1" x14ac:dyDescent="0.35">
      <c r="A66" s="79" t="s">
        <v>67</v>
      </c>
      <c r="B66" s="79">
        <v>49</v>
      </c>
      <c r="C66" s="5"/>
      <c r="D66" s="10"/>
      <c r="E66" s="84" t="str">
        <f t="shared" si="6"/>
        <v/>
      </c>
      <c r="F66" s="85" t="str">
        <f t="shared" si="1"/>
        <v/>
      </c>
      <c r="G66" s="85" t="str">
        <f t="shared" si="2"/>
        <v/>
      </c>
      <c r="H66" s="86" t="str">
        <f t="shared" si="3"/>
        <v/>
      </c>
      <c r="I66" s="85" t="str">
        <f t="shared" si="4"/>
        <v/>
      </c>
      <c r="J66" s="87" t="str">
        <f t="shared" si="5"/>
        <v/>
      </c>
    </row>
    <row r="67" spans="1:10" ht="15" thickBot="1" x14ac:dyDescent="0.35">
      <c r="A67" s="79" t="s">
        <v>68</v>
      </c>
      <c r="B67" s="79">
        <v>50</v>
      </c>
      <c r="C67" s="5"/>
      <c r="D67" s="10"/>
      <c r="E67" s="84" t="str">
        <f t="shared" si="6"/>
        <v/>
      </c>
      <c r="F67" s="85" t="str">
        <f t="shared" si="1"/>
        <v/>
      </c>
      <c r="G67" s="85" t="str">
        <f t="shared" si="2"/>
        <v/>
      </c>
      <c r="H67" s="86" t="str">
        <f t="shared" si="3"/>
        <v/>
      </c>
      <c r="I67" s="85" t="str">
        <f t="shared" si="4"/>
        <v/>
      </c>
      <c r="J67" s="87" t="str">
        <f t="shared" si="5"/>
        <v/>
      </c>
    </row>
    <row r="68" spans="1:10" ht="15" thickBot="1" x14ac:dyDescent="0.35">
      <c r="A68" s="79" t="s">
        <v>69</v>
      </c>
      <c r="B68" s="79">
        <v>51</v>
      </c>
      <c r="C68" s="5"/>
      <c r="D68" s="10"/>
      <c r="E68" s="84" t="str">
        <f t="shared" si="6"/>
        <v/>
      </c>
      <c r="F68" s="85" t="str">
        <f t="shared" si="1"/>
        <v/>
      </c>
      <c r="G68" s="85" t="str">
        <f t="shared" si="2"/>
        <v/>
      </c>
      <c r="H68" s="86" t="str">
        <f t="shared" si="3"/>
        <v/>
      </c>
      <c r="I68" s="85" t="str">
        <f t="shared" si="4"/>
        <v/>
      </c>
      <c r="J68" s="87" t="str">
        <f t="shared" si="5"/>
        <v/>
      </c>
    </row>
    <row r="69" spans="1:10" ht="15" thickBot="1" x14ac:dyDescent="0.35">
      <c r="A69" s="79" t="s">
        <v>70</v>
      </c>
      <c r="B69" s="79">
        <v>52</v>
      </c>
      <c r="C69" s="5"/>
      <c r="D69" s="10"/>
      <c r="E69" s="84" t="str">
        <f t="shared" si="6"/>
        <v/>
      </c>
      <c r="F69" s="85" t="str">
        <f t="shared" si="1"/>
        <v/>
      </c>
      <c r="G69" s="85" t="str">
        <f t="shared" si="2"/>
        <v/>
      </c>
      <c r="H69" s="86" t="str">
        <f t="shared" si="3"/>
        <v/>
      </c>
      <c r="I69" s="85" t="str">
        <f t="shared" si="4"/>
        <v/>
      </c>
      <c r="J69" s="87" t="str">
        <f t="shared" si="5"/>
        <v/>
      </c>
    </row>
    <row r="70" spans="1:10" ht="15" thickBot="1" x14ac:dyDescent="0.35">
      <c r="A70" s="79" t="s">
        <v>71</v>
      </c>
      <c r="B70" s="79">
        <v>53</v>
      </c>
      <c r="C70" s="5"/>
      <c r="D70" s="10"/>
      <c r="E70" s="84" t="str">
        <f t="shared" si="6"/>
        <v/>
      </c>
      <c r="F70" s="85" t="str">
        <f t="shared" si="1"/>
        <v/>
      </c>
      <c r="G70" s="85" t="str">
        <f t="shared" si="2"/>
        <v/>
      </c>
      <c r="H70" s="86" t="str">
        <f t="shared" si="3"/>
        <v/>
      </c>
      <c r="I70" s="85" t="str">
        <f t="shared" si="4"/>
        <v/>
      </c>
      <c r="J70" s="87" t="str">
        <f t="shared" si="5"/>
        <v/>
      </c>
    </row>
    <row r="71" spans="1:10" ht="15" thickBot="1" x14ac:dyDescent="0.35">
      <c r="A71" s="79" t="s">
        <v>72</v>
      </c>
      <c r="B71" s="79">
        <v>54</v>
      </c>
      <c r="C71" s="5"/>
      <c r="D71" s="10"/>
      <c r="E71" s="84" t="str">
        <f t="shared" si="6"/>
        <v/>
      </c>
      <c r="F71" s="85" t="str">
        <f t="shared" si="1"/>
        <v/>
      </c>
      <c r="G71" s="85" t="str">
        <f t="shared" si="2"/>
        <v/>
      </c>
      <c r="H71" s="86" t="str">
        <f t="shared" si="3"/>
        <v/>
      </c>
      <c r="I71" s="85" t="str">
        <f t="shared" si="4"/>
        <v/>
      </c>
      <c r="J71" s="87" t="str">
        <f t="shared" si="5"/>
        <v/>
      </c>
    </row>
    <row r="72" spans="1:10" ht="15" thickBot="1" x14ac:dyDescent="0.35">
      <c r="A72" s="79" t="s">
        <v>73</v>
      </c>
      <c r="B72" s="79">
        <v>55</v>
      </c>
      <c r="C72" s="5"/>
      <c r="D72" s="10"/>
      <c r="E72" s="84" t="str">
        <f t="shared" si="6"/>
        <v/>
      </c>
      <c r="F72" s="85" t="str">
        <f t="shared" si="1"/>
        <v/>
      </c>
      <c r="G72" s="85" t="str">
        <f t="shared" si="2"/>
        <v/>
      </c>
      <c r="H72" s="86" t="str">
        <f t="shared" si="3"/>
        <v/>
      </c>
      <c r="I72" s="85" t="str">
        <f t="shared" si="4"/>
        <v/>
      </c>
      <c r="J72" s="87" t="str">
        <f t="shared" si="5"/>
        <v/>
      </c>
    </row>
    <row r="73" spans="1:10" ht="15" thickBot="1" x14ac:dyDescent="0.35">
      <c r="A73" s="79" t="s">
        <v>74</v>
      </c>
      <c r="B73" s="79">
        <v>56</v>
      </c>
      <c r="C73" s="5"/>
      <c r="D73" s="10"/>
      <c r="E73" s="84" t="str">
        <f t="shared" si="6"/>
        <v/>
      </c>
      <c r="F73" s="85" t="str">
        <f t="shared" si="1"/>
        <v/>
      </c>
      <c r="G73" s="85" t="str">
        <f t="shared" si="2"/>
        <v/>
      </c>
      <c r="H73" s="86" t="str">
        <f t="shared" si="3"/>
        <v/>
      </c>
      <c r="I73" s="85" t="str">
        <f t="shared" si="4"/>
        <v/>
      </c>
      <c r="J73" s="87" t="str">
        <f t="shared" si="5"/>
        <v/>
      </c>
    </row>
    <row r="74" spans="1:10" ht="15" thickBot="1" x14ac:dyDescent="0.35">
      <c r="A74" s="79" t="s">
        <v>75</v>
      </c>
      <c r="B74" s="79">
        <v>57</v>
      </c>
      <c r="C74" s="5"/>
      <c r="D74" s="10"/>
      <c r="E74" s="84" t="str">
        <f t="shared" si="6"/>
        <v/>
      </c>
      <c r="F74" s="85" t="str">
        <f t="shared" si="1"/>
        <v/>
      </c>
      <c r="G74" s="85" t="str">
        <f t="shared" si="2"/>
        <v/>
      </c>
      <c r="H74" s="86" t="str">
        <f t="shared" si="3"/>
        <v/>
      </c>
      <c r="I74" s="85" t="str">
        <f t="shared" si="4"/>
        <v/>
      </c>
      <c r="J74" s="87" t="str">
        <f t="shared" si="5"/>
        <v/>
      </c>
    </row>
    <row r="75" spans="1:10" ht="15" thickBot="1" x14ac:dyDescent="0.35">
      <c r="A75" s="79" t="s">
        <v>76</v>
      </c>
      <c r="B75" s="79">
        <v>58</v>
      </c>
      <c r="C75" s="5"/>
      <c r="D75" s="10"/>
      <c r="E75" s="84" t="str">
        <f t="shared" si="6"/>
        <v/>
      </c>
      <c r="F75" s="85" t="str">
        <f t="shared" si="1"/>
        <v/>
      </c>
      <c r="G75" s="85" t="str">
        <f t="shared" si="2"/>
        <v/>
      </c>
      <c r="H75" s="86" t="str">
        <f t="shared" si="3"/>
        <v/>
      </c>
      <c r="I75" s="85" t="str">
        <f t="shared" si="4"/>
        <v/>
      </c>
      <c r="J75" s="87" t="str">
        <f t="shared" si="5"/>
        <v/>
      </c>
    </row>
    <row r="76" spans="1:10" ht="15" thickBot="1" x14ac:dyDescent="0.35">
      <c r="A76" s="79" t="s">
        <v>77</v>
      </c>
      <c r="B76" s="79">
        <v>59</v>
      </c>
      <c r="C76" s="5"/>
      <c r="D76" s="10"/>
      <c r="E76" s="84" t="str">
        <f t="shared" si="6"/>
        <v/>
      </c>
      <c r="F76" s="85" t="str">
        <f t="shared" si="1"/>
        <v/>
      </c>
      <c r="G76" s="85" t="str">
        <f t="shared" si="2"/>
        <v/>
      </c>
      <c r="H76" s="86" t="str">
        <f t="shared" si="3"/>
        <v/>
      </c>
      <c r="I76" s="85" t="str">
        <f t="shared" si="4"/>
        <v/>
      </c>
      <c r="J76" s="87" t="str">
        <f t="shared" si="5"/>
        <v/>
      </c>
    </row>
    <row r="77" spans="1:10" ht="15" thickBot="1" x14ac:dyDescent="0.35">
      <c r="A77" s="79" t="s">
        <v>78</v>
      </c>
      <c r="B77" s="79">
        <v>60</v>
      </c>
      <c r="C77" s="5"/>
      <c r="D77" s="10"/>
      <c r="E77" s="84" t="str">
        <f t="shared" si="6"/>
        <v/>
      </c>
      <c r="F77" s="85" t="str">
        <f t="shared" si="1"/>
        <v/>
      </c>
      <c r="G77" s="85" t="str">
        <f t="shared" si="2"/>
        <v/>
      </c>
      <c r="H77" s="86" t="str">
        <f t="shared" si="3"/>
        <v/>
      </c>
      <c r="I77" s="85" t="str">
        <f t="shared" si="4"/>
        <v/>
      </c>
      <c r="J77" s="87" t="str">
        <f t="shared" si="5"/>
        <v/>
      </c>
    </row>
    <row r="78" spans="1:10" ht="15" thickBot="1" x14ac:dyDescent="0.35">
      <c r="A78" s="79" t="s">
        <v>79</v>
      </c>
      <c r="B78" s="79">
        <v>61</v>
      </c>
      <c r="C78" s="5"/>
      <c r="D78" s="10"/>
      <c r="E78" s="84" t="str">
        <f t="shared" si="6"/>
        <v/>
      </c>
      <c r="F78" s="85" t="str">
        <f t="shared" si="1"/>
        <v/>
      </c>
      <c r="G78" s="85" t="str">
        <f t="shared" si="2"/>
        <v/>
      </c>
      <c r="H78" s="86" t="str">
        <f t="shared" si="3"/>
        <v/>
      </c>
      <c r="I78" s="85" t="str">
        <f t="shared" si="4"/>
        <v/>
      </c>
      <c r="J78" s="87" t="str">
        <f t="shared" si="5"/>
        <v/>
      </c>
    </row>
    <row r="79" spans="1:10" ht="15" thickBot="1" x14ac:dyDescent="0.35">
      <c r="A79" s="79" t="s">
        <v>80</v>
      </c>
      <c r="B79" s="79">
        <v>62</v>
      </c>
      <c r="C79" s="5"/>
      <c r="D79" s="10"/>
      <c r="E79" s="84" t="str">
        <f t="shared" si="6"/>
        <v/>
      </c>
      <c r="F79" s="85" t="str">
        <f t="shared" si="1"/>
        <v/>
      </c>
      <c r="G79" s="85" t="str">
        <f t="shared" si="2"/>
        <v/>
      </c>
      <c r="H79" s="86" t="str">
        <f t="shared" si="3"/>
        <v/>
      </c>
      <c r="I79" s="85" t="str">
        <f t="shared" si="4"/>
        <v/>
      </c>
      <c r="J79" s="87" t="str">
        <f t="shared" si="5"/>
        <v/>
      </c>
    </row>
    <row r="80" spans="1:10" ht="15" thickBot="1" x14ac:dyDescent="0.35">
      <c r="A80" s="79" t="s">
        <v>81</v>
      </c>
      <c r="B80" s="79">
        <v>63</v>
      </c>
      <c r="C80" s="5"/>
      <c r="D80" s="10"/>
      <c r="E80" s="84" t="str">
        <f t="shared" si="6"/>
        <v/>
      </c>
      <c r="F80" s="85" t="str">
        <f t="shared" si="1"/>
        <v/>
      </c>
      <c r="G80" s="85" t="str">
        <f t="shared" si="2"/>
        <v/>
      </c>
      <c r="H80" s="86" t="str">
        <f t="shared" si="3"/>
        <v/>
      </c>
      <c r="I80" s="85" t="str">
        <f t="shared" si="4"/>
        <v/>
      </c>
      <c r="J80" s="87" t="str">
        <f t="shared" si="5"/>
        <v/>
      </c>
    </row>
    <row r="81" spans="1:10" ht="15" thickBot="1" x14ac:dyDescent="0.35">
      <c r="A81" s="79" t="s">
        <v>82</v>
      </c>
      <c r="B81" s="79">
        <v>64</v>
      </c>
      <c r="C81" s="5"/>
      <c r="D81" s="10"/>
      <c r="E81" s="84" t="str">
        <f t="shared" si="6"/>
        <v/>
      </c>
      <c r="F81" s="85" t="str">
        <f t="shared" si="1"/>
        <v/>
      </c>
      <c r="G81" s="85" t="str">
        <f t="shared" si="2"/>
        <v/>
      </c>
      <c r="H81" s="86" t="str">
        <f t="shared" si="3"/>
        <v/>
      </c>
      <c r="I81" s="85" t="str">
        <f t="shared" si="4"/>
        <v/>
      </c>
      <c r="J81" s="87" t="str">
        <f t="shared" si="5"/>
        <v/>
      </c>
    </row>
    <row r="82" spans="1:10" ht="15" thickBot="1" x14ac:dyDescent="0.35">
      <c r="A82" s="79" t="s">
        <v>83</v>
      </c>
      <c r="B82" s="79">
        <v>65</v>
      </c>
      <c r="C82" s="5"/>
      <c r="D82" s="10"/>
      <c r="E82" s="84" t="str">
        <f t="shared" si="6"/>
        <v/>
      </c>
      <c r="F82" s="85" t="str">
        <f t="shared" si="1"/>
        <v/>
      </c>
      <c r="G82" s="85" t="str">
        <f t="shared" si="2"/>
        <v/>
      </c>
      <c r="H82" s="86" t="str">
        <f t="shared" si="3"/>
        <v/>
      </c>
      <c r="I82" s="85" t="str">
        <f t="shared" si="4"/>
        <v/>
      </c>
      <c r="J82" s="87" t="str">
        <f t="shared" si="5"/>
        <v/>
      </c>
    </row>
    <row r="83" spans="1:10" ht="15" thickBot="1" x14ac:dyDescent="0.35">
      <c r="A83" s="79" t="s">
        <v>84</v>
      </c>
      <c r="B83" s="79">
        <v>66</v>
      </c>
      <c r="C83" s="5"/>
      <c r="D83" s="10"/>
      <c r="E83" s="84" t="str">
        <f t="shared" ref="E83:E114" si="7">IF(E82&lt;=n-1,E82+1,"")</f>
        <v/>
      </c>
      <c r="F83" s="85" t="str">
        <f t="shared" si="1"/>
        <v/>
      </c>
      <c r="G83" s="85" t="str">
        <f t="shared" si="2"/>
        <v/>
      </c>
      <c r="H83" s="86" t="str">
        <f t="shared" si="3"/>
        <v/>
      </c>
      <c r="I83" s="85" t="str">
        <f t="shared" si="4"/>
        <v/>
      </c>
      <c r="J83" s="87" t="str">
        <f t="shared" si="5"/>
        <v/>
      </c>
    </row>
    <row r="84" spans="1:10" ht="15" thickBot="1" x14ac:dyDescent="0.35">
      <c r="A84" s="79" t="s">
        <v>85</v>
      </c>
      <c r="B84" s="79">
        <v>67</v>
      </c>
      <c r="C84" s="5"/>
      <c r="D84" s="10"/>
      <c r="E84" s="84" t="str">
        <f t="shared" si="7"/>
        <v/>
      </c>
      <c r="F84" s="85" t="str">
        <f t="shared" ref="F84:F147" si="8">IF(n="","",IF(E84&lt;=n,J83,""))</f>
        <v/>
      </c>
      <c r="G84" s="85" t="str">
        <f t="shared" ref="G84:G147" si="9">IF(n="","",IF(E84&lt;=n,IF(H84&gt;=F84*(_r+pz),F84*(_r+pz),C84),""))</f>
        <v/>
      </c>
      <c r="H84" s="86" t="str">
        <f t="shared" ref="H84:H147" si="10">IF(n="","",IF(E84&lt;=n,IF(E84=n,An,C84),""))</f>
        <v/>
      </c>
      <c r="I84" s="85" t="str">
        <f t="shared" ref="I84:I147" si="11">IF(n="","",IF(E84&lt;=n,H84-G84,""))</f>
        <v/>
      </c>
      <c r="J84" s="87" t="str">
        <f t="shared" ref="J84:J147" si="12">IF(n="","",IF(E84&lt;=n,IF(H84&gt;=F84*(_r+pz),F84-I84,F84*(1+(_r+pz))-G84),""))</f>
        <v/>
      </c>
    </row>
    <row r="85" spans="1:10" ht="15" thickBot="1" x14ac:dyDescent="0.35">
      <c r="A85" s="79" t="s">
        <v>86</v>
      </c>
      <c r="B85" s="79">
        <v>68</v>
      </c>
      <c r="C85" s="5"/>
      <c r="D85" s="10"/>
      <c r="E85" s="84" t="str">
        <f t="shared" si="7"/>
        <v/>
      </c>
      <c r="F85" s="85" t="str">
        <f t="shared" si="8"/>
        <v/>
      </c>
      <c r="G85" s="85" t="str">
        <f t="shared" si="9"/>
        <v/>
      </c>
      <c r="H85" s="86" t="str">
        <f t="shared" si="10"/>
        <v/>
      </c>
      <c r="I85" s="85" t="str">
        <f t="shared" si="11"/>
        <v/>
      </c>
      <c r="J85" s="87" t="str">
        <f t="shared" si="12"/>
        <v/>
      </c>
    </row>
    <row r="86" spans="1:10" ht="15" thickBot="1" x14ac:dyDescent="0.35">
      <c r="A86" s="79" t="s">
        <v>87</v>
      </c>
      <c r="B86" s="79">
        <v>69</v>
      </c>
      <c r="C86" s="5"/>
      <c r="D86" s="10"/>
      <c r="E86" s="84" t="str">
        <f t="shared" si="7"/>
        <v/>
      </c>
      <c r="F86" s="85" t="str">
        <f t="shared" si="8"/>
        <v/>
      </c>
      <c r="G86" s="85" t="str">
        <f t="shared" si="9"/>
        <v/>
      </c>
      <c r="H86" s="86" t="str">
        <f t="shared" si="10"/>
        <v/>
      </c>
      <c r="I86" s="85" t="str">
        <f t="shared" si="11"/>
        <v/>
      </c>
      <c r="J86" s="87" t="str">
        <f t="shared" si="12"/>
        <v/>
      </c>
    </row>
    <row r="87" spans="1:10" ht="15" thickBot="1" x14ac:dyDescent="0.35">
      <c r="A87" s="79" t="s">
        <v>88</v>
      </c>
      <c r="B87" s="79">
        <v>70</v>
      </c>
      <c r="C87" s="5"/>
      <c r="D87" s="10"/>
      <c r="E87" s="84" t="str">
        <f t="shared" si="7"/>
        <v/>
      </c>
      <c r="F87" s="85" t="str">
        <f t="shared" si="8"/>
        <v/>
      </c>
      <c r="G87" s="85" t="str">
        <f t="shared" si="9"/>
        <v/>
      </c>
      <c r="H87" s="86" t="str">
        <f t="shared" si="10"/>
        <v/>
      </c>
      <c r="I87" s="85" t="str">
        <f t="shared" si="11"/>
        <v/>
      </c>
      <c r="J87" s="87" t="str">
        <f t="shared" si="12"/>
        <v/>
      </c>
    </row>
    <row r="88" spans="1:10" ht="15" thickBot="1" x14ac:dyDescent="0.35">
      <c r="A88" s="79" t="s">
        <v>89</v>
      </c>
      <c r="B88" s="79">
        <v>71</v>
      </c>
      <c r="C88" s="5"/>
      <c r="D88" s="10"/>
      <c r="E88" s="84" t="str">
        <f t="shared" si="7"/>
        <v/>
      </c>
      <c r="F88" s="85" t="str">
        <f t="shared" si="8"/>
        <v/>
      </c>
      <c r="G88" s="85" t="str">
        <f t="shared" si="9"/>
        <v/>
      </c>
      <c r="H88" s="86" t="str">
        <f t="shared" si="10"/>
        <v/>
      </c>
      <c r="I88" s="85" t="str">
        <f t="shared" si="11"/>
        <v/>
      </c>
      <c r="J88" s="87" t="str">
        <f t="shared" si="12"/>
        <v/>
      </c>
    </row>
    <row r="89" spans="1:10" ht="15" thickBot="1" x14ac:dyDescent="0.35">
      <c r="A89" s="79" t="s">
        <v>90</v>
      </c>
      <c r="B89" s="79">
        <v>72</v>
      </c>
      <c r="C89" s="5"/>
      <c r="D89" s="10"/>
      <c r="E89" s="84" t="str">
        <f t="shared" si="7"/>
        <v/>
      </c>
      <c r="F89" s="85" t="str">
        <f t="shared" si="8"/>
        <v/>
      </c>
      <c r="G89" s="85" t="str">
        <f t="shared" si="9"/>
        <v/>
      </c>
      <c r="H89" s="86" t="str">
        <f t="shared" si="10"/>
        <v/>
      </c>
      <c r="I89" s="85" t="str">
        <f t="shared" si="11"/>
        <v/>
      </c>
      <c r="J89" s="87" t="str">
        <f t="shared" si="12"/>
        <v/>
      </c>
    </row>
    <row r="90" spans="1:10" ht="15" thickBot="1" x14ac:dyDescent="0.35">
      <c r="A90" s="79" t="s">
        <v>91</v>
      </c>
      <c r="B90" s="79">
        <v>73</v>
      </c>
      <c r="C90" s="5"/>
      <c r="D90" s="10"/>
      <c r="E90" s="84" t="str">
        <f t="shared" si="7"/>
        <v/>
      </c>
      <c r="F90" s="85" t="str">
        <f t="shared" si="8"/>
        <v/>
      </c>
      <c r="G90" s="85" t="str">
        <f t="shared" si="9"/>
        <v/>
      </c>
      <c r="H90" s="86" t="str">
        <f t="shared" si="10"/>
        <v/>
      </c>
      <c r="I90" s="85" t="str">
        <f t="shared" si="11"/>
        <v/>
      </c>
      <c r="J90" s="87" t="str">
        <f t="shared" si="12"/>
        <v/>
      </c>
    </row>
    <row r="91" spans="1:10" ht="15" thickBot="1" x14ac:dyDescent="0.35">
      <c r="A91" s="79" t="s">
        <v>92</v>
      </c>
      <c r="B91" s="79">
        <v>74</v>
      </c>
      <c r="C91" s="5"/>
      <c r="D91" s="10"/>
      <c r="E91" s="84" t="str">
        <f t="shared" si="7"/>
        <v/>
      </c>
      <c r="F91" s="85" t="str">
        <f t="shared" si="8"/>
        <v/>
      </c>
      <c r="G91" s="85" t="str">
        <f t="shared" si="9"/>
        <v/>
      </c>
      <c r="H91" s="86" t="str">
        <f t="shared" si="10"/>
        <v/>
      </c>
      <c r="I91" s="85" t="str">
        <f t="shared" si="11"/>
        <v/>
      </c>
      <c r="J91" s="87" t="str">
        <f t="shared" si="12"/>
        <v/>
      </c>
    </row>
    <row r="92" spans="1:10" ht="15" thickBot="1" x14ac:dyDescent="0.35">
      <c r="A92" s="79" t="s">
        <v>93</v>
      </c>
      <c r="B92" s="79">
        <v>75</v>
      </c>
      <c r="C92" s="5"/>
      <c r="D92" s="10"/>
      <c r="E92" s="84" t="str">
        <f t="shared" si="7"/>
        <v/>
      </c>
      <c r="F92" s="85" t="str">
        <f t="shared" si="8"/>
        <v/>
      </c>
      <c r="G92" s="85" t="str">
        <f t="shared" si="9"/>
        <v/>
      </c>
      <c r="H92" s="86" t="str">
        <f t="shared" si="10"/>
        <v/>
      </c>
      <c r="I92" s="85" t="str">
        <f t="shared" si="11"/>
        <v/>
      </c>
      <c r="J92" s="87" t="str">
        <f t="shared" si="12"/>
        <v/>
      </c>
    </row>
    <row r="93" spans="1:10" ht="15" thickBot="1" x14ac:dyDescent="0.35">
      <c r="A93" s="79" t="s">
        <v>94</v>
      </c>
      <c r="B93" s="79">
        <v>76</v>
      </c>
      <c r="C93" s="5"/>
      <c r="D93" s="10"/>
      <c r="E93" s="84" t="str">
        <f t="shared" si="7"/>
        <v/>
      </c>
      <c r="F93" s="85" t="str">
        <f t="shared" si="8"/>
        <v/>
      </c>
      <c r="G93" s="85" t="str">
        <f t="shared" si="9"/>
        <v/>
      </c>
      <c r="H93" s="86" t="str">
        <f t="shared" si="10"/>
        <v/>
      </c>
      <c r="I93" s="85" t="str">
        <f t="shared" si="11"/>
        <v/>
      </c>
      <c r="J93" s="87" t="str">
        <f t="shared" si="12"/>
        <v/>
      </c>
    </row>
    <row r="94" spans="1:10" ht="15" thickBot="1" x14ac:dyDescent="0.35">
      <c r="A94" s="79" t="s">
        <v>95</v>
      </c>
      <c r="B94" s="79">
        <v>77</v>
      </c>
      <c r="C94" s="5"/>
      <c r="D94" s="10"/>
      <c r="E94" s="84" t="str">
        <f t="shared" si="7"/>
        <v/>
      </c>
      <c r="F94" s="85" t="str">
        <f t="shared" si="8"/>
        <v/>
      </c>
      <c r="G94" s="85" t="str">
        <f t="shared" si="9"/>
        <v/>
      </c>
      <c r="H94" s="86" t="str">
        <f t="shared" si="10"/>
        <v/>
      </c>
      <c r="I94" s="85" t="str">
        <f t="shared" si="11"/>
        <v/>
      </c>
      <c r="J94" s="87" t="str">
        <f t="shared" si="12"/>
        <v/>
      </c>
    </row>
    <row r="95" spans="1:10" ht="15" thickBot="1" x14ac:dyDescent="0.35">
      <c r="A95" s="79" t="s">
        <v>96</v>
      </c>
      <c r="B95" s="79">
        <v>78</v>
      </c>
      <c r="C95" s="5"/>
      <c r="D95" s="10"/>
      <c r="E95" s="84" t="str">
        <f t="shared" si="7"/>
        <v/>
      </c>
      <c r="F95" s="85" t="str">
        <f t="shared" si="8"/>
        <v/>
      </c>
      <c r="G95" s="85" t="str">
        <f t="shared" si="9"/>
        <v/>
      </c>
      <c r="H95" s="86" t="str">
        <f t="shared" si="10"/>
        <v/>
      </c>
      <c r="I95" s="85" t="str">
        <f t="shared" si="11"/>
        <v/>
      </c>
      <c r="J95" s="87" t="str">
        <f t="shared" si="12"/>
        <v/>
      </c>
    </row>
    <row r="96" spans="1:10" ht="15" thickBot="1" x14ac:dyDescent="0.35">
      <c r="A96" s="79" t="s">
        <v>97</v>
      </c>
      <c r="B96" s="79">
        <v>79</v>
      </c>
      <c r="C96" s="5"/>
      <c r="D96" s="10"/>
      <c r="E96" s="84" t="str">
        <f t="shared" si="7"/>
        <v/>
      </c>
      <c r="F96" s="85" t="str">
        <f t="shared" si="8"/>
        <v/>
      </c>
      <c r="G96" s="85" t="str">
        <f t="shared" si="9"/>
        <v/>
      </c>
      <c r="H96" s="86" t="str">
        <f t="shared" si="10"/>
        <v/>
      </c>
      <c r="I96" s="85" t="str">
        <f t="shared" si="11"/>
        <v/>
      </c>
      <c r="J96" s="87" t="str">
        <f t="shared" si="12"/>
        <v/>
      </c>
    </row>
    <row r="97" spans="1:10" ht="15" thickBot="1" x14ac:dyDescent="0.35">
      <c r="A97" s="79" t="s">
        <v>98</v>
      </c>
      <c r="B97" s="79">
        <v>80</v>
      </c>
      <c r="C97" s="5"/>
      <c r="D97" s="10"/>
      <c r="E97" s="84" t="str">
        <f t="shared" si="7"/>
        <v/>
      </c>
      <c r="F97" s="85" t="str">
        <f t="shared" si="8"/>
        <v/>
      </c>
      <c r="G97" s="85" t="str">
        <f t="shared" si="9"/>
        <v/>
      </c>
      <c r="H97" s="86" t="str">
        <f t="shared" si="10"/>
        <v/>
      </c>
      <c r="I97" s="85" t="str">
        <f t="shared" si="11"/>
        <v/>
      </c>
      <c r="J97" s="87" t="str">
        <f t="shared" si="12"/>
        <v/>
      </c>
    </row>
    <row r="98" spans="1:10" ht="15" thickBot="1" x14ac:dyDescent="0.35">
      <c r="A98" s="79" t="s">
        <v>99</v>
      </c>
      <c r="B98" s="79">
        <v>81</v>
      </c>
      <c r="C98" s="5"/>
      <c r="D98" s="10"/>
      <c r="E98" s="84" t="str">
        <f t="shared" si="7"/>
        <v/>
      </c>
      <c r="F98" s="85" t="str">
        <f t="shared" si="8"/>
        <v/>
      </c>
      <c r="G98" s="85" t="str">
        <f t="shared" si="9"/>
        <v/>
      </c>
      <c r="H98" s="86" t="str">
        <f t="shared" si="10"/>
        <v/>
      </c>
      <c r="I98" s="85" t="str">
        <f t="shared" si="11"/>
        <v/>
      </c>
      <c r="J98" s="87" t="str">
        <f t="shared" si="12"/>
        <v/>
      </c>
    </row>
    <row r="99" spans="1:10" ht="15" thickBot="1" x14ac:dyDescent="0.35">
      <c r="A99" s="79" t="s">
        <v>100</v>
      </c>
      <c r="B99" s="79">
        <v>82</v>
      </c>
      <c r="C99" s="5"/>
      <c r="D99" s="10"/>
      <c r="E99" s="84" t="str">
        <f t="shared" si="7"/>
        <v/>
      </c>
      <c r="F99" s="85" t="str">
        <f t="shared" si="8"/>
        <v/>
      </c>
      <c r="G99" s="85" t="str">
        <f t="shared" si="9"/>
        <v/>
      </c>
      <c r="H99" s="86" t="str">
        <f t="shared" si="10"/>
        <v/>
      </c>
      <c r="I99" s="85" t="str">
        <f t="shared" si="11"/>
        <v/>
      </c>
      <c r="J99" s="87" t="str">
        <f t="shared" si="12"/>
        <v/>
      </c>
    </row>
    <row r="100" spans="1:10" ht="15" thickBot="1" x14ac:dyDescent="0.35">
      <c r="A100" s="79" t="s">
        <v>101</v>
      </c>
      <c r="B100" s="79">
        <v>83</v>
      </c>
      <c r="C100" s="5"/>
      <c r="D100" s="10"/>
      <c r="E100" s="84" t="str">
        <f t="shared" si="7"/>
        <v/>
      </c>
      <c r="F100" s="85" t="str">
        <f t="shared" si="8"/>
        <v/>
      </c>
      <c r="G100" s="85" t="str">
        <f t="shared" si="9"/>
        <v/>
      </c>
      <c r="H100" s="86" t="str">
        <f t="shared" si="10"/>
        <v/>
      </c>
      <c r="I100" s="85" t="str">
        <f t="shared" si="11"/>
        <v/>
      </c>
      <c r="J100" s="87" t="str">
        <f t="shared" si="12"/>
        <v/>
      </c>
    </row>
    <row r="101" spans="1:10" ht="15" thickBot="1" x14ac:dyDescent="0.35">
      <c r="A101" s="79" t="s">
        <v>102</v>
      </c>
      <c r="B101" s="79">
        <v>84</v>
      </c>
      <c r="C101" s="5"/>
      <c r="D101" s="10"/>
      <c r="E101" s="84" t="str">
        <f t="shared" si="7"/>
        <v/>
      </c>
      <c r="F101" s="85" t="str">
        <f t="shared" si="8"/>
        <v/>
      </c>
      <c r="G101" s="85" t="str">
        <f t="shared" si="9"/>
        <v/>
      </c>
      <c r="H101" s="86" t="str">
        <f t="shared" si="10"/>
        <v/>
      </c>
      <c r="I101" s="85" t="str">
        <f t="shared" si="11"/>
        <v/>
      </c>
      <c r="J101" s="87" t="str">
        <f t="shared" si="12"/>
        <v/>
      </c>
    </row>
    <row r="102" spans="1:10" ht="15" thickBot="1" x14ac:dyDescent="0.35">
      <c r="A102" s="79" t="s">
        <v>103</v>
      </c>
      <c r="B102" s="79">
        <v>85</v>
      </c>
      <c r="C102" s="5"/>
      <c r="D102" s="10"/>
      <c r="E102" s="84" t="str">
        <f t="shared" si="7"/>
        <v/>
      </c>
      <c r="F102" s="85" t="str">
        <f t="shared" si="8"/>
        <v/>
      </c>
      <c r="G102" s="85" t="str">
        <f t="shared" si="9"/>
        <v/>
      </c>
      <c r="H102" s="86" t="str">
        <f t="shared" si="10"/>
        <v/>
      </c>
      <c r="I102" s="85" t="str">
        <f t="shared" si="11"/>
        <v/>
      </c>
      <c r="J102" s="87" t="str">
        <f t="shared" si="12"/>
        <v/>
      </c>
    </row>
    <row r="103" spans="1:10" ht="15" thickBot="1" x14ac:dyDescent="0.35">
      <c r="A103" s="79" t="s">
        <v>104</v>
      </c>
      <c r="B103" s="79">
        <v>86</v>
      </c>
      <c r="C103" s="5"/>
      <c r="D103" s="10"/>
      <c r="E103" s="84" t="str">
        <f t="shared" si="7"/>
        <v/>
      </c>
      <c r="F103" s="85" t="str">
        <f t="shared" si="8"/>
        <v/>
      </c>
      <c r="G103" s="85" t="str">
        <f t="shared" si="9"/>
        <v/>
      </c>
      <c r="H103" s="86" t="str">
        <f t="shared" si="10"/>
        <v/>
      </c>
      <c r="I103" s="85" t="str">
        <f t="shared" si="11"/>
        <v/>
      </c>
      <c r="J103" s="87" t="str">
        <f t="shared" si="12"/>
        <v/>
      </c>
    </row>
    <row r="104" spans="1:10" ht="15" thickBot="1" x14ac:dyDescent="0.35">
      <c r="A104" s="79" t="s">
        <v>105</v>
      </c>
      <c r="B104" s="79">
        <v>87</v>
      </c>
      <c r="C104" s="5"/>
      <c r="D104" s="10"/>
      <c r="E104" s="84" t="str">
        <f t="shared" si="7"/>
        <v/>
      </c>
      <c r="F104" s="85" t="str">
        <f t="shared" si="8"/>
        <v/>
      </c>
      <c r="G104" s="85" t="str">
        <f t="shared" si="9"/>
        <v/>
      </c>
      <c r="H104" s="86" t="str">
        <f t="shared" si="10"/>
        <v/>
      </c>
      <c r="I104" s="85" t="str">
        <f t="shared" si="11"/>
        <v/>
      </c>
      <c r="J104" s="87" t="str">
        <f t="shared" si="12"/>
        <v/>
      </c>
    </row>
    <row r="105" spans="1:10" ht="15" thickBot="1" x14ac:dyDescent="0.35">
      <c r="A105" s="79" t="s">
        <v>106</v>
      </c>
      <c r="B105" s="79">
        <v>88</v>
      </c>
      <c r="C105" s="5"/>
      <c r="D105" s="10"/>
      <c r="E105" s="84" t="str">
        <f t="shared" si="7"/>
        <v/>
      </c>
      <c r="F105" s="85" t="str">
        <f t="shared" si="8"/>
        <v/>
      </c>
      <c r="G105" s="85" t="str">
        <f t="shared" si="9"/>
        <v/>
      </c>
      <c r="H105" s="86" t="str">
        <f t="shared" si="10"/>
        <v/>
      </c>
      <c r="I105" s="85" t="str">
        <f t="shared" si="11"/>
        <v/>
      </c>
      <c r="J105" s="87" t="str">
        <f t="shared" si="12"/>
        <v/>
      </c>
    </row>
    <row r="106" spans="1:10" ht="15" thickBot="1" x14ac:dyDescent="0.35">
      <c r="A106" s="79" t="s">
        <v>107</v>
      </c>
      <c r="B106" s="79">
        <v>89</v>
      </c>
      <c r="C106" s="5"/>
      <c r="D106" s="10"/>
      <c r="E106" s="84" t="str">
        <f t="shared" si="7"/>
        <v/>
      </c>
      <c r="F106" s="85" t="str">
        <f t="shared" si="8"/>
        <v/>
      </c>
      <c r="G106" s="85" t="str">
        <f t="shared" si="9"/>
        <v/>
      </c>
      <c r="H106" s="86" t="str">
        <f t="shared" si="10"/>
        <v/>
      </c>
      <c r="I106" s="85" t="str">
        <f t="shared" si="11"/>
        <v/>
      </c>
      <c r="J106" s="87" t="str">
        <f t="shared" si="12"/>
        <v/>
      </c>
    </row>
    <row r="107" spans="1:10" ht="15" thickBot="1" x14ac:dyDescent="0.35">
      <c r="A107" s="79" t="s">
        <v>108</v>
      </c>
      <c r="B107" s="79">
        <v>90</v>
      </c>
      <c r="C107" s="5"/>
      <c r="D107" s="10"/>
      <c r="E107" s="84" t="str">
        <f t="shared" si="7"/>
        <v/>
      </c>
      <c r="F107" s="85" t="str">
        <f t="shared" si="8"/>
        <v/>
      </c>
      <c r="G107" s="85" t="str">
        <f t="shared" si="9"/>
        <v/>
      </c>
      <c r="H107" s="86" t="str">
        <f t="shared" si="10"/>
        <v/>
      </c>
      <c r="I107" s="85" t="str">
        <f t="shared" si="11"/>
        <v/>
      </c>
      <c r="J107" s="87" t="str">
        <f t="shared" si="12"/>
        <v/>
      </c>
    </row>
    <row r="108" spans="1:10" ht="15" thickBot="1" x14ac:dyDescent="0.35">
      <c r="A108" s="79" t="s">
        <v>109</v>
      </c>
      <c r="B108" s="79">
        <v>91</v>
      </c>
      <c r="C108" s="5"/>
      <c r="D108" s="10"/>
      <c r="E108" s="84" t="str">
        <f t="shared" si="7"/>
        <v/>
      </c>
      <c r="F108" s="85" t="str">
        <f t="shared" si="8"/>
        <v/>
      </c>
      <c r="G108" s="85" t="str">
        <f t="shared" si="9"/>
        <v/>
      </c>
      <c r="H108" s="86" t="str">
        <f t="shared" si="10"/>
        <v/>
      </c>
      <c r="I108" s="85" t="str">
        <f t="shared" si="11"/>
        <v/>
      </c>
      <c r="J108" s="87" t="str">
        <f t="shared" si="12"/>
        <v/>
      </c>
    </row>
    <row r="109" spans="1:10" ht="15" thickBot="1" x14ac:dyDescent="0.35">
      <c r="A109" s="79" t="s">
        <v>110</v>
      </c>
      <c r="B109" s="79">
        <v>92</v>
      </c>
      <c r="C109" s="5"/>
      <c r="D109" s="10"/>
      <c r="E109" s="84" t="str">
        <f t="shared" si="7"/>
        <v/>
      </c>
      <c r="F109" s="85" t="str">
        <f t="shared" si="8"/>
        <v/>
      </c>
      <c r="G109" s="85" t="str">
        <f t="shared" si="9"/>
        <v/>
      </c>
      <c r="H109" s="86" t="str">
        <f t="shared" si="10"/>
        <v/>
      </c>
      <c r="I109" s="85" t="str">
        <f t="shared" si="11"/>
        <v/>
      </c>
      <c r="J109" s="87" t="str">
        <f t="shared" si="12"/>
        <v/>
      </c>
    </row>
    <row r="110" spans="1:10" ht="15" thickBot="1" x14ac:dyDescent="0.35">
      <c r="A110" s="79" t="s">
        <v>111</v>
      </c>
      <c r="B110" s="79">
        <v>93</v>
      </c>
      <c r="C110" s="5"/>
      <c r="D110" s="10"/>
      <c r="E110" s="84" t="str">
        <f t="shared" si="7"/>
        <v/>
      </c>
      <c r="F110" s="85" t="str">
        <f t="shared" si="8"/>
        <v/>
      </c>
      <c r="G110" s="85" t="str">
        <f t="shared" si="9"/>
        <v/>
      </c>
      <c r="H110" s="86" t="str">
        <f t="shared" si="10"/>
        <v/>
      </c>
      <c r="I110" s="85" t="str">
        <f t="shared" si="11"/>
        <v/>
      </c>
      <c r="J110" s="87" t="str">
        <f t="shared" si="12"/>
        <v/>
      </c>
    </row>
    <row r="111" spans="1:10" ht="15" thickBot="1" x14ac:dyDescent="0.35">
      <c r="A111" s="79" t="s">
        <v>112</v>
      </c>
      <c r="B111" s="79">
        <v>94</v>
      </c>
      <c r="C111" s="5"/>
      <c r="D111" s="10"/>
      <c r="E111" s="84" t="str">
        <f t="shared" si="7"/>
        <v/>
      </c>
      <c r="F111" s="85" t="str">
        <f t="shared" si="8"/>
        <v/>
      </c>
      <c r="G111" s="85" t="str">
        <f t="shared" si="9"/>
        <v/>
      </c>
      <c r="H111" s="86" t="str">
        <f t="shared" si="10"/>
        <v/>
      </c>
      <c r="I111" s="85" t="str">
        <f t="shared" si="11"/>
        <v/>
      </c>
      <c r="J111" s="87" t="str">
        <f t="shared" si="12"/>
        <v/>
      </c>
    </row>
    <row r="112" spans="1:10" ht="15" thickBot="1" x14ac:dyDescent="0.35">
      <c r="A112" s="79" t="s">
        <v>113</v>
      </c>
      <c r="B112" s="79">
        <v>95</v>
      </c>
      <c r="C112" s="5"/>
      <c r="D112" s="10"/>
      <c r="E112" s="84" t="str">
        <f t="shared" si="7"/>
        <v/>
      </c>
      <c r="F112" s="85" t="str">
        <f t="shared" si="8"/>
        <v/>
      </c>
      <c r="G112" s="85" t="str">
        <f t="shared" si="9"/>
        <v/>
      </c>
      <c r="H112" s="86" t="str">
        <f t="shared" si="10"/>
        <v/>
      </c>
      <c r="I112" s="85" t="str">
        <f t="shared" si="11"/>
        <v/>
      </c>
      <c r="J112" s="87" t="str">
        <f t="shared" si="12"/>
        <v/>
      </c>
    </row>
    <row r="113" spans="1:10" ht="15" thickBot="1" x14ac:dyDescent="0.35">
      <c r="A113" s="79" t="s">
        <v>114</v>
      </c>
      <c r="B113" s="79">
        <v>96</v>
      </c>
      <c r="C113" s="5"/>
      <c r="D113" s="10"/>
      <c r="E113" s="84" t="str">
        <f t="shared" si="7"/>
        <v/>
      </c>
      <c r="F113" s="85" t="str">
        <f t="shared" si="8"/>
        <v/>
      </c>
      <c r="G113" s="85" t="str">
        <f t="shared" si="9"/>
        <v/>
      </c>
      <c r="H113" s="86" t="str">
        <f t="shared" si="10"/>
        <v/>
      </c>
      <c r="I113" s="85" t="str">
        <f t="shared" si="11"/>
        <v/>
      </c>
      <c r="J113" s="87" t="str">
        <f t="shared" si="12"/>
        <v/>
      </c>
    </row>
    <row r="114" spans="1:10" ht="15" thickBot="1" x14ac:dyDescent="0.35">
      <c r="A114" s="79" t="s">
        <v>115</v>
      </c>
      <c r="B114" s="79">
        <v>97</v>
      </c>
      <c r="C114" s="5"/>
      <c r="D114" s="10"/>
      <c r="E114" s="84" t="str">
        <f t="shared" si="7"/>
        <v/>
      </c>
      <c r="F114" s="85" t="str">
        <f t="shared" si="8"/>
        <v/>
      </c>
      <c r="G114" s="85" t="str">
        <f t="shared" si="9"/>
        <v/>
      </c>
      <c r="H114" s="86" t="str">
        <f t="shared" si="10"/>
        <v/>
      </c>
      <c r="I114" s="85" t="str">
        <f t="shared" si="11"/>
        <v/>
      </c>
      <c r="J114" s="87" t="str">
        <f t="shared" si="12"/>
        <v/>
      </c>
    </row>
    <row r="115" spans="1:10" ht="15" thickBot="1" x14ac:dyDescent="0.35">
      <c r="A115" s="79" t="s">
        <v>116</v>
      </c>
      <c r="B115" s="79">
        <v>98</v>
      </c>
      <c r="C115" s="5"/>
      <c r="D115" s="10"/>
      <c r="E115" s="84" t="str">
        <f t="shared" ref="E115:E146" si="13">IF(E114&lt;=n-1,E114+1,"")</f>
        <v/>
      </c>
      <c r="F115" s="85" t="str">
        <f t="shared" si="8"/>
        <v/>
      </c>
      <c r="G115" s="85" t="str">
        <f t="shared" si="9"/>
        <v/>
      </c>
      <c r="H115" s="86" t="str">
        <f t="shared" si="10"/>
        <v/>
      </c>
      <c r="I115" s="85" t="str">
        <f t="shared" si="11"/>
        <v/>
      </c>
      <c r="J115" s="87" t="str">
        <f t="shared" si="12"/>
        <v/>
      </c>
    </row>
    <row r="116" spans="1:10" ht="15" thickBot="1" x14ac:dyDescent="0.35">
      <c r="A116" s="79" t="s">
        <v>117</v>
      </c>
      <c r="B116" s="79">
        <v>99</v>
      </c>
      <c r="C116" s="5"/>
      <c r="D116" s="10"/>
      <c r="E116" s="84" t="str">
        <f t="shared" si="13"/>
        <v/>
      </c>
      <c r="F116" s="85" t="str">
        <f t="shared" si="8"/>
        <v/>
      </c>
      <c r="G116" s="85" t="str">
        <f t="shared" si="9"/>
        <v/>
      </c>
      <c r="H116" s="86" t="str">
        <f t="shared" si="10"/>
        <v/>
      </c>
      <c r="I116" s="85" t="str">
        <f t="shared" si="11"/>
        <v/>
      </c>
      <c r="J116" s="87" t="str">
        <f t="shared" si="12"/>
        <v/>
      </c>
    </row>
    <row r="117" spans="1:10" ht="15" thickBot="1" x14ac:dyDescent="0.35">
      <c r="A117" s="79" t="s">
        <v>118</v>
      </c>
      <c r="B117" s="79">
        <v>100</v>
      </c>
      <c r="C117" s="5"/>
      <c r="D117" s="10"/>
      <c r="E117" s="84" t="str">
        <f t="shared" si="13"/>
        <v/>
      </c>
      <c r="F117" s="85" t="str">
        <f t="shared" si="8"/>
        <v/>
      </c>
      <c r="G117" s="85" t="str">
        <f t="shared" si="9"/>
        <v/>
      </c>
      <c r="H117" s="86" t="str">
        <f t="shared" si="10"/>
        <v/>
      </c>
      <c r="I117" s="85" t="str">
        <f t="shared" si="11"/>
        <v/>
      </c>
      <c r="J117" s="87" t="str">
        <f t="shared" si="12"/>
        <v/>
      </c>
    </row>
    <row r="118" spans="1:10" ht="15" thickBot="1" x14ac:dyDescent="0.35">
      <c r="A118" s="79" t="s">
        <v>119</v>
      </c>
      <c r="B118" s="79">
        <v>101</v>
      </c>
      <c r="C118" s="5"/>
      <c r="D118" s="10"/>
      <c r="E118" s="84" t="str">
        <f t="shared" si="13"/>
        <v/>
      </c>
      <c r="F118" s="85" t="str">
        <f t="shared" si="8"/>
        <v/>
      </c>
      <c r="G118" s="85" t="str">
        <f t="shared" si="9"/>
        <v/>
      </c>
      <c r="H118" s="86" t="str">
        <f t="shared" si="10"/>
        <v/>
      </c>
      <c r="I118" s="85" t="str">
        <f t="shared" si="11"/>
        <v/>
      </c>
      <c r="J118" s="87" t="str">
        <f t="shared" si="12"/>
        <v/>
      </c>
    </row>
    <row r="119" spans="1:10" ht="15" thickBot="1" x14ac:dyDescent="0.35">
      <c r="A119" s="79" t="s">
        <v>120</v>
      </c>
      <c r="B119" s="79">
        <v>102</v>
      </c>
      <c r="C119" s="5"/>
      <c r="D119" s="10"/>
      <c r="E119" s="84" t="str">
        <f t="shared" si="13"/>
        <v/>
      </c>
      <c r="F119" s="85" t="str">
        <f t="shared" si="8"/>
        <v/>
      </c>
      <c r="G119" s="85" t="str">
        <f t="shared" si="9"/>
        <v/>
      </c>
      <c r="H119" s="86" t="str">
        <f t="shared" si="10"/>
        <v/>
      </c>
      <c r="I119" s="85" t="str">
        <f t="shared" si="11"/>
        <v/>
      </c>
      <c r="J119" s="87" t="str">
        <f t="shared" si="12"/>
        <v/>
      </c>
    </row>
    <row r="120" spans="1:10" ht="15" thickBot="1" x14ac:dyDescent="0.35">
      <c r="A120" s="79" t="s">
        <v>121</v>
      </c>
      <c r="B120" s="79">
        <v>103</v>
      </c>
      <c r="C120" s="5"/>
      <c r="D120" s="10"/>
      <c r="E120" s="84" t="str">
        <f t="shared" si="13"/>
        <v/>
      </c>
      <c r="F120" s="85" t="str">
        <f t="shared" si="8"/>
        <v/>
      </c>
      <c r="G120" s="85" t="str">
        <f t="shared" si="9"/>
        <v/>
      </c>
      <c r="H120" s="86" t="str">
        <f t="shared" si="10"/>
        <v/>
      </c>
      <c r="I120" s="85" t="str">
        <f t="shared" si="11"/>
        <v/>
      </c>
      <c r="J120" s="87" t="str">
        <f t="shared" si="12"/>
        <v/>
      </c>
    </row>
    <row r="121" spans="1:10" ht="15" thickBot="1" x14ac:dyDescent="0.35">
      <c r="A121" s="79" t="s">
        <v>122</v>
      </c>
      <c r="B121" s="79">
        <v>104</v>
      </c>
      <c r="C121" s="5"/>
      <c r="D121" s="10"/>
      <c r="E121" s="84" t="str">
        <f t="shared" si="13"/>
        <v/>
      </c>
      <c r="F121" s="85" t="str">
        <f t="shared" si="8"/>
        <v/>
      </c>
      <c r="G121" s="85" t="str">
        <f t="shared" si="9"/>
        <v/>
      </c>
      <c r="H121" s="86" t="str">
        <f t="shared" si="10"/>
        <v/>
      </c>
      <c r="I121" s="85" t="str">
        <f t="shared" si="11"/>
        <v/>
      </c>
      <c r="J121" s="87" t="str">
        <f t="shared" si="12"/>
        <v/>
      </c>
    </row>
    <row r="122" spans="1:10" ht="15" thickBot="1" x14ac:dyDescent="0.35">
      <c r="A122" s="79" t="s">
        <v>123</v>
      </c>
      <c r="B122" s="79">
        <v>105</v>
      </c>
      <c r="C122" s="5"/>
      <c r="D122" s="10"/>
      <c r="E122" s="84" t="str">
        <f t="shared" si="13"/>
        <v/>
      </c>
      <c r="F122" s="85" t="str">
        <f t="shared" si="8"/>
        <v/>
      </c>
      <c r="G122" s="85" t="str">
        <f t="shared" si="9"/>
        <v/>
      </c>
      <c r="H122" s="86" t="str">
        <f t="shared" si="10"/>
        <v/>
      </c>
      <c r="I122" s="85" t="str">
        <f t="shared" si="11"/>
        <v/>
      </c>
      <c r="J122" s="87" t="str">
        <f t="shared" si="12"/>
        <v/>
      </c>
    </row>
    <row r="123" spans="1:10" ht="15" thickBot="1" x14ac:dyDescent="0.35">
      <c r="A123" s="79" t="s">
        <v>124</v>
      </c>
      <c r="B123" s="79">
        <v>106</v>
      </c>
      <c r="C123" s="5"/>
      <c r="D123" s="10"/>
      <c r="E123" s="84" t="str">
        <f t="shared" si="13"/>
        <v/>
      </c>
      <c r="F123" s="85" t="str">
        <f t="shared" si="8"/>
        <v/>
      </c>
      <c r="G123" s="85" t="str">
        <f t="shared" si="9"/>
        <v/>
      </c>
      <c r="H123" s="86" t="str">
        <f t="shared" si="10"/>
        <v/>
      </c>
      <c r="I123" s="85" t="str">
        <f t="shared" si="11"/>
        <v/>
      </c>
      <c r="J123" s="87" t="str">
        <f t="shared" si="12"/>
        <v/>
      </c>
    </row>
    <row r="124" spans="1:10" ht="15" thickBot="1" x14ac:dyDescent="0.35">
      <c r="A124" s="79" t="s">
        <v>125</v>
      </c>
      <c r="B124" s="79">
        <v>107</v>
      </c>
      <c r="C124" s="5"/>
      <c r="D124" s="10"/>
      <c r="E124" s="84" t="str">
        <f t="shared" si="13"/>
        <v/>
      </c>
      <c r="F124" s="85" t="str">
        <f t="shared" si="8"/>
        <v/>
      </c>
      <c r="G124" s="85" t="str">
        <f t="shared" si="9"/>
        <v/>
      </c>
      <c r="H124" s="86" t="str">
        <f t="shared" si="10"/>
        <v/>
      </c>
      <c r="I124" s="85" t="str">
        <f t="shared" si="11"/>
        <v/>
      </c>
      <c r="J124" s="87" t="str">
        <f t="shared" si="12"/>
        <v/>
      </c>
    </row>
    <row r="125" spans="1:10" ht="15" thickBot="1" x14ac:dyDescent="0.35">
      <c r="A125" s="79" t="s">
        <v>126</v>
      </c>
      <c r="B125" s="79">
        <v>108</v>
      </c>
      <c r="C125" s="5"/>
      <c r="D125" s="10"/>
      <c r="E125" s="84" t="str">
        <f t="shared" si="13"/>
        <v/>
      </c>
      <c r="F125" s="85" t="str">
        <f t="shared" si="8"/>
        <v/>
      </c>
      <c r="G125" s="85" t="str">
        <f t="shared" si="9"/>
        <v/>
      </c>
      <c r="H125" s="86" t="str">
        <f t="shared" si="10"/>
        <v/>
      </c>
      <c r="I125" s="85" t="str">
        <f t="shared" si="11"/>
        <v/>
      </c>
      <c r="J125" s="87" t="str">
        <f t="shared" si="12"/>
        <v/>
      </c>
    </row>
    <row r="126" spans="1:10" ht="15" thickBot="1" x14ac:dyDescent="0.35">
      <c r="A126" s="79" t="s">
        <v>127</v>
      </c>
      <c r="B126" s="79">
        <v>109</v>
      </c>
      <c r="C126" s="5"/>
      <c r="D126" s="10"/>
      <c r="E126" s="84" t="str">
        <f t="shared" si="13"/>
        <v/>
      </c>
      <c r="F126" s="85" t="str">
        <f t="shared" si="8"/>
        <v/>
      </c>
      <c r="G126" s="85" t="str">
        <f t="shared" si="9"/>
        <v/>
      </c>
      <c r="H126" s="86" t="str">
        <f t="shared" si="10"/>
        <v/>
      </c>
      <c r="I126" s="85" t="str">
        <f t="shared" si="11"/>
        <v/>
      </c>
      <c r="J126" s="87" t="str">
        <f t="shared" si="12"/>
        <v/>
      </c>
    </row>
    <row r="127" spans="1:10" ht="15" thickBot="1" x14ac:dyDescent="0.35">
      <c r="A127" s="79" t="s">
        <v>128</v>
      </c>
      <c r="B127" s="79">
        <v>110</v>
      </c>
      <c r="C127" s="5"/>
      <c r="D127" s="10"/>
      <c r="E127" s="84" t="str">
        <f t="shared" si="13"/>
        <v/>
      </c>
      <c r="F127" s="85" t="str">
        <f t="shared" si="8"/>
        <v/>
      </c>
      <c r="G127" s="85" t="str">
        <f t="shared" si="9"/>
        <v/>
      </c>
      <c r="H127" s="86" t="str">
        <f t="shared" si="10"/>
        <v/>
      </c>
      <c r="I127" s="85" t="str">
        <f t="shared" si="11"/>
        <v/>
      </c>
      <c r="J127" s="87" t="str">
        <f t="shared" si="12"/>
        <v/>
      </c>
    </row>
    <row r="128" spans="1:10" ht="15" thickBot="1" x14ac:dyDescent="0.35">
      <c r="A128" s="79" t="s">
        <v>129</v>
      </c>
      <c r="B128" s="79">
        <v>111</v>
      </c>
      <c r="C128" s="5"/>
      <c r="D128" s="10"/>
      <c r="E128" s="84" t="str">
        <f t="shared" si="13"/>
        <v/>
      </c>
      <c r="F128" s="85" t="str">
        <f t="shared" si="8"/>
        <v/>
      </c>
      <c r="G128" s="85" t="str">
        <f t="shared" si="9"/>
        <v/>
      </c>
      <c r="H128" s="86" t="str">
        <f t="shared" si="10"/>
        <v/>
      </c>
      <c r="I128" s="85" t="str">
        <f t="shared" si="11"/>
        <v/>
      </c>
      <c r="J128" s="87" t="str">
        <f t="shared" si="12"/>
        <v/>
      </c>
    </row>
    <row r="129" spans="1:10" ht="15" thickBot="1" x14ac:dyDescent="0.35">
      <c r="A129" s="79" t="s">
        <v>130</v>
      </c>
      <c r="B129" s="79">
        <v>112</v>
      </c>
      <c r="C129" s="5"/>
      <c r="D129" s="10"/>
      <c r="E129" s="84" t="str">
        <f t="shared" si="13"/>
        <v/>
      </c>
      <c r="F129" s="85" t="str">
        <f t="shared" si="8"/>
        <v/>
      </c>
      <c r="G129" s="85" t="str">
        <f t="shared" si="9"/>
        <v/>
      </c>
      <c r="H129" s="86" t="str">
        <f t="shared" si="10"/>
        <v/>
      </c>
      <c r="I129" s="85" t="str">
        <f t="shared" si="11"/>
        <v/>
      </c>
      <c r="J129" s="87" t="str">
        <f t="shared" si="12"/>
        <v/>
      </c>
    </row>
    <row r="130" spans="1:10" ht="15" thickBot="1" x14ac:dyDescent="0.35">
      <c r="A130" s="79" t="s">
        <v>131</v>
      </c>
      <c r="B130" s="79">
        <v>113</v>
      </c>
      <c r="C130" s="5"/>
      <c r="D130" s="10"/>
      <c r="E130" s="84" t="str">
        <f t="shared" si="13"/>
        <v/>
      </c>
      <c r="F130" s="85" t="str">
        <f t="shared" si="8"/>
        <v/>
      </c>
      <c r="G130" s="85" t="str">
        <f t="shared" si="9"/>
        <v/>
      </c>
      <c r="H130" s="86" t="str">
        <f t="shared" si="10"/>
        <v/>
      </c>
      <c r="I130" s="85" t="str">
        <f t="shared" si="11"/>
        <v/>
      </c>
      <c r="J130" s="87" t="str">
        <f t="shared" si="12"/>
        <v/>
      </c>
    </row>
    <row r="131" spans="1:10" ht="15" thickBot="1" x14ac:dyDescent="0.35">
      <c r="A131" s="79" t="s">
        <v>132</v>
      </c>
      <c r="B131" s="79">
        <v>114</v>
      </c>
      <c r="C131" s="5"/>
      <c r="D131" s="10"/>
      <c r="E131" s="84" t="str">
        <f t="shared" si="13"/>
        <v/>
      </c>
      <c r="F131" s="85" t="str">
        <f t="shared" si="8"/>
        <v/>
      </c>
      <c r="G131" s="85" t="str">
        <f t="shared" si="9"/>
        <v/>
      </c>
      <c r="H131" s="86" t="str">
        <f t="shared" si="10"/>
        <v/>
      </c>
      <c r="I131" s="85" t="str">
        <f t="shared" si="11"/>
        <v/>
      </c>
      <c r="J131" s="87" t="str">
        <f t="shared" si="12"/>
        <v/>
      </c>
    </row>
    <row r="132" spans="1:10" ht="15" thickBot="1" x14ac:dyDescent="0.35">
      <c r="A132" s="79" t="s">
        <v>133</v>
      </c>
      <c r="B132" s="79">
        <v>115</v>
      </c>
      <c r="C132" s="5"/>
      <c r="D132" s="10"/>
      <c r="E132" s="84" t="str">
        <f t="shared" si="13"/>
        <v/>
      </c>
      <c r="F132" s="85" t="str">
        <f t="shared" si="8"/>
        <v/>
      </c>
      <c r="G132" s="85" t="str">
        <f t="shared" si="9"/>
        <v/>
      </c>
      <c r="H132" s="86" t="str">
        <f t="shared" si="10"/>
        <v/>
      </c>
      <c r="I132" s="85" t="str">
        <f t="shared" si="11"/>
        <v/>
      </c>
      <c r="J132" s="87" t="str">
        <f t="shared" si="12"/>
        <v/>
      </c>
    </row>
    <row r="133" spans="1:10" ht="15" thickBot="1" x14ac:dyDescent="0.35">
      <c r="A133" s="79" t="s">
        <v>134</v>
      </c>
      <c r="B133" s="79">
        <v>116</v>
      </c>
      <c r="C133" s="5"/>
      <c r="D133" s="10"/>
      <c r="E133" s="84" t="str">
        <f t="shared" si="13"/>
        <v/>
      </c>
      <c r="F133" s="85" t="str">
        <f t="shared" si="8"/>
        <v/>
      </c>
      <c r="G133" s="85" t="str">
        <f t="shared" si="9"/>
        <v/>
      </c>
      <c r="H133" s="86" t="str">
        <f t="shared" si="10"/>
        <v/>
      </c>
      <c r="I133" s="85" t="str">
        <f t="shared" si="11"/>
        <v/>
      </c>
      <c r="J133" s="87" t="str">
        <f t="shared" si="12"/>
        <v/>
      </c>
    </row>
    <row r="134" spans="1:10" ht="15" thickBot="1" x14ac:dyDescent="0.35">
      <c r="A134" s="79" t="s">
        <v>135</v>
      </c>
      <c r="B134" s="79">
        <v>117</v>
      </c>
      <c r="C134" s="5"/>
      <c r="D134" s="10"/>
      <c r="E134" s="84" t="str">
        <f t="shared" si="13"/>
        <v/>
      </c>
      <c r="F134" s="85" t="str">
        <f t="shared" si="8"/>
        <v/>
      </c>
      <c r="G134" s="85" t="str">
        <f t="shared" si="9"/>
        <v/>
      </c>
      <c r="H134" s="86" t="str">
        <f t="shared" si="10"/>
        <v/>
      </c>
      <c r="I134" s="85" t="str">
        <f t="shared" si="11"/>
        <v/>
      </c>
      <c r="J134" s="87" t="str">
        <f t="shared" si="12"/>
        <v/>
      </c>
    </row>
    <row r="135" spans="1:10" ht="15" thickBot="1" x14ac:dyDescent="0.35">
      <c r="A135" s="79" t="s">
        <v>136</v>
      </c>
      <c r="B135" s="79">
        <v>118</v>
      </c>
      <c r="C135" s="5"/>
      <c r="D135" s="10"/>
      <c r="E135" s="84" t="str">
        <f t="shared" si="13"/>
        <v/>
      </c>
      <c r="F135" s="85" t="str">
        <f t="shared" si="8"/>
        <v/>
      </c>
      <c r="G135" s="85" t="str">
        <f t="shared" si="9"/>
        <v/>
      </c>
      <c r="H135" s="86" t="str">
        <f t="shared" si="10"/>
        <v/>
      </c>
      <c r="I135" s="85" t="str">
        <f t="shared" si="11"/>
        <v/>
      </c>
      <c r="J135" s="87" t="str">
        <f t="shared" si="12"/>
        <v/>
      </c>
    </row>
    <row r="136" spans="1:10" ht="15" thickBot="1" x14ac:dyDescent="0.35">
      <c r="A136" s="79" t="s">
        <v>137</v>
      </c>
      <c r="B136" s="79">
        <v>119</v>
      </c>
      <c r="C136" s="5"/>
      <c r="D136" s="10"/>
      <c r="E136" s="84" t="str">
        <f t="shared" si="13"/>
        <v/>
      </c>
      <c r="F136" s="85" t="str">
        <f t="shared" si="8"/>
        <v/>
      </c>
      <c r="G136" s="85" t="str">
        <f t="shared" si="9"/>
        <v/>
      </c>
      <c r="H136" s="86" t="str">
        <f t="shared" si="10"/>
        <v/>
      </c>
      <c r="I136" s="85" t="str">
        <f t="shared" si="11"/>
        <v/>
      </c>
      <c r="J136" s="87" t="str">
        <f t="shared" si="12"/>
        <v/>
      </c>
    </row>
    <row r="137" spans="1:10" ht="15" thickBot="1" x14ac:dyDescent="0.35">
      <c r="A137" s="79" t="s">
        <v>138</v>
      </c>
      <c r="B137" s="79">
        <v>120</v>
      </c>
      <c r="C137" s="5"/>
      <c r="D137" s="10"/>
      <c r="E137" s="84" t="str">
        <f t="shared" si="13"/>
        <v/>
      </c>
      <c r="F137" s="85" t="str">
        <f t="shared" si="8"/>
        <v/>
      </c>
      <c r="G137" s="85" t="str">
        <f t="shared" si="9"/>
        <v/>
      </c>
      <c r="H137" s="86" t="str">
        <f t="shared" si="10"/>
        <v/>
      </c>
      <c r="I137" s="85" t="str">
        <f t="shared" si="11"/>
        <v/>
      </c>
      <c r="J137" s="87" t="str">
        <f t="shared" si="12"/>
        <v/>
      </c>
    </row>
    <row r="138" spans="1:10" ht="15" thickBot="1" x14ac:dyDescent="0.35">
      <c r="A138" s="79" t="s">
        <v>139</v>
      </c>
      <c r="B138" s="79">
        <v>121</v>
      </c>
      <c r="C138" s="5"/>
      <c r="D138" s="10"/>
      <c r="E138" s="84" t="str">
        <f t="shared" si="13"/>
        <v/>
      </c>
      <c r="F138" s="85" t="str">
        <f t="shared" si="8"/>
        <v/>
      </c>
      <c r="G138" s="85" t="str">
        <f t="shared" si="9"/>
        <v/>
      </c>
      <c r="H138" s="86" t="str">
        <f t="shared" si="10"/>
        <v/>
      </c>
      <c r="I138" s="85" t="str">
        <f t="shared" si="11"/>
        <v/>
      </c>
      <c r="J138" s="87" t="str">
        <f t="shared" si="12"/>
        <v/>
      </c>
    </row>
    <row r="139" spans="1:10" ht="15" thickBot="1" x14ac:dyDescent="0.35">
      <c r="A139" s="79" t="s">
        <v>140</v>
      </c>
      <c r="B139" s="79">
        <v>122</v>
      </c>
      <c r="C139" s="5"/>
      <c r="D139" s="10"/>
      <c r="E139" s="84" t="str">
        <f t="shared" si="13"/>
        <v/>
      </c>
      <c r="F139" s="85" t="str">
        <f t="shared" si="8"/>
        <v/>
      </c>
      <c r="G139" s="85" t="str">
        <f t="shared" si="9"/>
        <v/>
      </c>
      <c r="H139" s="86" t="str">
        <f t="shared" si="10"/>
        <v/>
      </c>
      <c r="I139" s="85" t="str">
        <f t="shared" si="11"/>
        <v/>
      </c>
      <c r="J139" s="87" t="str">
        <f t="shared" si="12"/>
        <v/>
      </c>
    </row>
    <row r="140" spans="1:10" ht="15" thickBot="1" x14ac:dyDescent="0.35">
      <c r="A140" s="79" t="s">
        <v>141</v>
      </c>
      <c r="B140" s="79">
        <v>123</v>
      </c>
      <c r="C140" s="5"/>
      <c r="D140" s="10"/>
      <c r="E140" s="84" t="str">
        <f t="shared" si="13"/>
        <v/>
      </c>
      <c r="F140" s="85" t="str">
        <f t="shared" si="8"/>
        <v/>
      </c>
      <c r="G140" s="85" t="str">
        <f t="shared" si="9"/>
        <v/>
      </c>
      <c r="H140" s="86" t="str">
        <f t="shared" si="10"/>
        <v/>
      </c>
      <c r="I140" s="85" t="str">
        <f t="shared" si="11"/>
        <v/>
      </c>
      <c r="J140" s="87" t="str">
        <f t="shared" si="12"/>
        <v/>
      </c>
    </row>
    <row r="141" spans="1:10" ht="15" thickBot="1" x14ac:dyDescent="0.35">
      <c r="A141" s="79" t="s">
        <v>142</v>
      </c>
      <c r="B141" s="79">
        <v>124</v>
      </c>
      <c r="C141" s="5"/>
      <c r="D141" s="10"/>
      <c r="E141" s="84" t="str">
        <f t="shared" si="13"/>
        <v/>
      </c>
      <c r="F141" s="85" t="str">
        <f t="shared" si="8"/>
        <v/>
      </c>
      <c r="G141" s="85" t="str">
        <f t="shared" si="9"/>
        <v/>
      </c>
      <c r="H141" s="86" t="str">
        <f t="shared" si="10"/>
        <v/>
      </c>
      <c r="I141" s="85" t="str">
        <f t="shared" si="11"/>
        <v/>
      </c>
      <c r="J141" s="87" t="str">
        <f t="shared" si="12"/>
        <v/>
      </c>
    </row>
    <row r="142" spans="1:10" ht="15" thickBot="1" x14ac:dyDescent="0.35">
      <c r="A142" s="79" t="s">
        <v>143</v>
      </c>
      <c r="B142" s="79">
        <v>125</v>
      </c>
      <c r="C142" s="5"/>
      <c r="D142" s="10"/>
      <c r="E142" s="84" t="str">
        <f t="shared" si="13"/>
        <v/>
      </c>
      <c r="F142" s="85" t="str">
        <f t="shared" si="8"/>
        <v/>
      </c>
      <c r="G142" s="85" t="str">
        <f t="shared" si="9"/>
        <v/>
      </c>
      <c r="H142" s="86" t="str">
        <f t="shared" si="10"/>
        <v/>
      </c>
      <c r="I142" s="85" t="str">
        <f t="shared" si="11"/>
        <v/>
      </c>
      <c r="J142" s="87" t="str">
        <f t="shared" si="12"/>
        <v/>
      </c>
    </row>
    <row r="143" spans="1:10" ht="15" thickBot="1" x14ac:dyDescent="0.35">
      <c r="A143" s="79" t="s">
        <v>144</v>
      </c>
      <c r="B143" s="79">
        <v>126</v>
      </c>
      <c r="C143" s="5"/>
      <c r="D143" s="10"/>
      <c r="E143" s="84" t="str">
        <f t="shared" si="13"/>
        <v/>
      </c>
      <c r="F143" s="85" t="str">
        <f t="shared" si="8"/>
        <v/>
      </c>
      <c r="G143" s="85" t="str">
        <f t="shared" si="9"/>
        <v/>
      </c>
      <c r="H143" s="86" t="str">
        <f t="shared" si="10"/>
        <v/>
      </c>
      <c r="I143" s="85" t="str">
        <f t="shared" si="11"/>
        <v/>
      </c>
      <c r="J143" s="87" t="str">
        <f t="shared" si="12"/>
        <v/>
      </c>
    </row>
    <row r="144" spans="1:10" ht="15" thickBot="1" x14ac:dyDescent="0.35">
      <c r="A144" s="79" t="s">
        <v>145</v>
      </c>
      <c r="B144" s="79">
        <v>127</v>
      </c>
      <c r="C144" s="5"/>
      <c r="D144" s="10"/>
      <c r="E144" s="84" t="str">
        <f t="shared" si="13"/>
        <v/>
      </c>
      <c r="F144" s="85" t="str">
        <f t="shared" si="8"/>
        <v/>
      </c>
      <c r="G144" s="85" t="str">
        <f t="shared" si="9"/>
        <v/>
      </c>
      <c r="H144" s="86" t="str">
        <f t="shared" si="10"/>
        <v/>
      </c>
      <c r="I144" s="85" t="str">
        <f t="shared" si="11"/>
        <v/>
      </c>
      <c r="J144" s="87" t="str">
        <f t="shared" si="12"/>
        <v/>
      </c>
    </row>
    <row r="145" spans="1:10" ht="15" thickBot="1" x14ac:dyDescent="0.35">
      <c r="A145" s="79" t="s">
        <v>146</v>
      </c>
      <c r="B145" s="79">
        <v>128</v>
      </c>
      <c r="C145" s="5"/>
      <c r="D145" s="10"/>
      <c r="E145" s="84" t="str">
        <f t="shared" si="13"/>
        <v/>
      </c>
      <c r="F145" s="85" t="str">
        <f t="shared" si="8"/>
        <v/>
      </c>
      <c r="G145" s="85" t="str">
        <f t="shared" si="9"/>
        <v/>
      </c>
      <c r="H145" s="86" t="str">
        <f t="shared" si="10"/>
        <v/>
      </c>
      <c r="I145" s="85" t="str">
        <f t="shared" si="11"/>
        <v/>
      </c>
      <c r="J145" s="87" t="str">
        <f t="shared" si="12"/>
        <v/>
      </c>
    </row>
    <row r="146" spans="1:10" ht="15" thickBot="1" x14ac:dyDescent="0.35">
      <c r="A146" s="79" t="s">
        <v>147</v>
      </c>
      <c r="B146" s="79">
        <v>129</v>
      </c>
      <c r="C146" s="5"/>
      <c r="D146" s="10"/>
      <c r="E146" s="84" t="str">
        <f t="shared" si="13"/>
        <v/>
      </c>
      <c r="F146" s="85" t="str">
        <f t="shared" si="8"/>
        <v/>
      </c>
      <c r="G146" s="85" t="str">
        <f t="shared" si="9"/>
        <v/>
      </c>
      <c r="H146" s="86" t="str">
        <f t="shared" si="10"/>
        <v/>
      </c>
      <c r="I146" s="85" t="str">
        <f t="shared" si="11"/>
        <v/>
      </c>
      <c r="J146" s="87" t="str">
        <f t="shared" si="12"/>
        <v/>
      </c>
    </row>
    <row r="147" spans="1:10" ht="15" thickBot="1" x14ac:dyDescent="0.35">
      <c r="A147" s="79" t="s">
        <v>148</v>
      </c>
      <c r="B147" s="79">
        <v>130</v>
      </c>
      <c r="C147" s="5"/>
      <c r="D147" s="10"/>
      <c r="E147" s="84" t="str">
        <f t="shared" ref="E147:E178" si="14">IF(E146&lt;=n-1,E146+1,"")</f>
        <v/>
      </c>
      <c r="F147" s="85" t="str">
        <f t="shared" si="8"/>
        <v/>
      </c>
      <c r="G147" s="85" t="str">
        <f t="shared" si="9"/>
        <v/>
      </c>
      <c r="H147" s="86" t="str">
        <f t="shared" si="10"/>
        <v/>
      </c>
      <c r="I147" s="85" t="str">
        <f t="shared" si="11"/>
        <v/>
      </c>
      <c r="J147" s="87" t="str">
        <f t="shared" si="12"/>
        <v/>
      </c>
    </row>
    <row r="148" spans="1:10" ht="15" thickBot="1" x14ac:dyDescent="0.35">
      <c r="A148" s="79" t="s">
        <v>149</v>
      </c>
      <c r="B148" s="79">
        <v>131</v>
      </c>
      <c r="C148" s="5"/>
      <c r="D148" s="10"/>
      <c r="E148" s="84" t="str">
        <f t="shared" si="14"/>
        <v/>
      </c>
      <c r="F148" s="85" t="str">
        <f t="shared" ref="F148:F178" si="15">IF(n="","",IF(E148&lt;=n,J147,""))</f>
        <v/>
      </c>
      <c r="G148" s="85" t="str">
        <f t="shared" ref="G148:G178" si="16">IF(n="","",IF(E148&lt;=n,IF(H148&gt;=F148*(_r+pz),F148*(_r+pz),C148),""))</f>
        <v/>
      </c>
      <c r="H148" s="86" t="str">
        <f t="shared" ref="H148:H178" si="17">IF(n="","",IF(E148&lt;=n,IF(E148=n,An,C148),""))</f>
        <v/>
      </c>
      <c r="I148" s="85" t="str">
        <f t="shared" ref="I148:I178" si="18">IF(n="","",IF(E148&lt;=n,H148-G148,""))</f>
        <v/>
      </c>
      <c r="J148" s="87" t="str">
        <f t="shared" ref="J148:J178" si="19">IF(n="","",IF(E148&lt;=n,IF(H148&gt;=F148*(_r+pz),F148-I148,F148*(1+(_r+pz))-G148),""))</f>
        <v/>
      </c>
    </row>
    <row r="149" spans="1:10" ht="15" thickBot="1" x14ac:dyDescent="0.35">
      <c r="A149" s="79" t="s">
        <v>150</v>
      </c>
      <c r="B149" s="79">
        <v>132</v>
      </c>
      <c r="C149" s="5"/>
      <c r="D149" s="10"/>
      <c r="E149" s="84" t="str">
        <f t="shared" si="14"/>
        <v/>
      </c>
      <c r="F149" s="85" t="str">
        <f t="shared" si="15"/>
        <v/>
      </c>
      <c r="G149" s="85" t="str">
        <f t="shared" si="16"/>
        <v/>
      </c>
      <c r="H149" s="86" t="str">
        <f t="shared" si="17"/>
        <v/>
      </c>
      <c r="I149" s="85" t="str">
        <f t="shared" si="18"/>
        <v/>
      </c>
      <c r="J149" s="87" t="str">
        <f t="shared" si="19"/>
        <v/>
      </c>
    </row>
    <row r="150" spans="1:10" ht="15" thickBot="1" x14ac:dyDescent="0.35">
      <c r="A150" s="79" t="s">
        <v>151</v>
      </c>
      <c r="B150" s="79">
        <v>133</v>
      </c>
      <c r="C150" s="5"/>
      <c r="D150" s="10"/>
      <c r="E150" s="84" t="str">
        <f t="shared" si="14"/>
        <v/>
      </c>
      <c r="F150" s="85" t="str">
        <f t="shared" si="15"/>
        <v/>
      </c>
      <c r="G150" s="85" t="str">
        <f t="shared" si="16"/>
        <v/>
      </c>
      <c r="H150" s="86" t="str">
        <f t="shared" si="17"/>
        <v/>
      </c>
      <c r="I150" s="85" t="str">
        <f t="shared" si="18"/>
        <v/>
      </c>
      <c r="J150" s="87" t="str">
        <f t="shared" si="19"/>
        <v/>
      </c>
    </row>
    <row r="151" spans="1:10" ht="15" thickBot="1" x14ac:dyDescent="0.35">
      <c r="A151" s="79" t="s">
        <v>152</v>
      </c>
      <c r="B151" s="79">
        <v>134</v>
      </c>
      <c r="C151" s="5"/>
      <c r="D151" s="10"/>
      <c r="E151" s="84" t="str">
        <f t="shared" si="14"/>
        <v/>
      </c>
      <c r="F151" s="85" t="str">
        <f t="shared" si="15"/>
        <v/>
      </c>
      <c r="G151" s="85" t="str">
        <f t="shared" si="16"/>
        <v/>
      </c>
      <c r="H151" s="86" t="str">
        <f t="shared" si="17"/>
        <v/>
      </c>
      <c r="I151" s="85" t="str">
        <f t="shared" si="18"/>
        <v/>
      </c>
      <c r="J151" s="87" t="str">
        <f t="shared" si="19"/>
        <v/>
      </c>
    </row>
    <row r="152" spans="1:10" ht="15" thickBot="1" x14ac:dyDescent="0.35">
      <c r="A152" s="79" t="s">
        <v>153</v>
      </c>
      <c r="B152" s="79">
        <v>135</v>
      </c>
      <c r="C152" s="5"/>
      <c r="D152" s="10"/>
      <c r="E152" s="84" t="str">
        <f t="shared" si="14"/>
        <v/>
      </c>
      <c r="F152" s="85" t="str">
        <f t="shared" si="15"/>
        <v/>
      </c>
      <c r="G152" s="85" t="str">
        <f t="shared" si="16"/>
        <v/>
      </c>
      <c r="H152" s="86" t="str">
        <f t="shared" si="17"/>
        <v/>
      </c>
      <c r="I152" s="85" t="str">
        <f t="shared" si="18"/>
        <v/>
      </c>
      <c r="J152" s="87" t="str">
        <f t="shared" si="19"/>
        <v/>
      </c>
    </row>
    <row r="153" spans="1:10" ht="15" thickBot="1" x14ac:dyDescent="0.35">
      <c r="A153" s="79" t="s">
        <v>154</v>
      </c>
      <c r="B153" s="79">
        <v>136</v>
      </c>
      <c r="C153" s="5"/>
      <c r="D153" s="10"/>
      <c r="E153" s="84" t="str">
        <f t="shared" si="14"/>
        <v/>
      </c>
      <c r="F153" s="85" t="str">
        <f t="shared" si="15"/>
        <v/>
      </c>
      <c r="G153" s="85" t="str">
        <f t="shared" si="16"/>
        <v/>
      </c>
      <c r="H153" s="86" t="str">
        <f t="shared" si="17"/>
        <v/>
      </c>
      <c r="I153" s="85" t="str">
        <f t="shared" si="18"/>
        <v/>
      </c>
      <c r="J153" s="87" t="str">
        <f t="shared" si="19"/>
        <v/>
      </c>
    </row>
    <row r="154" spans="1:10" ht="15" thickBot="1" x14ac:dyDescent="0.35">
      <c r="A154" s="79" t="s">
        <v>155</v>
      </c>
      <c r="B154" s="79">
        <v>137</v>
      </c>
      <c r="C154" s="5"/>
      <c r="D154" s="10"/>
      <c r="E154" s="84" t="str">
        <f t="shared" si="14"/>
        <v/>
      </c>
      <c r="F154" s="85" t="str">
        <f t="shared" si="15"/>
        <v/>
      </c>
      <c r="G154" s="85" t="str">
        <f t="shared" si="16"/>
        <v/>
      </c>
      <c r="H154" s="86" t="str">
        <f t="shared" si="17"/>
        <v/>
      </c>
      <c r="I154" s="85" t="str">
        <f t="shared" si="18"/>
        <v/>
      </c>
      <c r="J154" s="87" t="str">
        <f t="shared" si="19"/>
        <v/>
      </c>
    </row>
    <row r="155" spans="1:10" ht="15" thickBot="1" x14ac:dyDescent="0.35">
      <c r="A155" s="79" t="s">
        <v>156</v>
      </c>
      <c r="B155" s="79">
        <v>138</v>
      </c>
      <c r="C155" s="5"/>
      <c r="D155" s="10"/>
      <c r="E155" s="84" t="str">
        <f t="shared" si="14"/>
        <v/>
      </c>
      <c r="F155" s="85" t="str">
        <f t="shared" si="15"/>
        <v/>
      </c>
      <c r="G155" s="85" t="str">
        <f t="shared" si="16"/>
        <v/>
      </c>
      <c r="H155" s="86" t="str">
        <f t="shared" si="17"/>
        <v/>
      </c>
      <c r="I155" s="85" t="str">
        <f t="shared" si="18"/>
        <v/>
      </c>
      <c r="J155" s="87" t="str">
        <f t="shared" si="19"/>
        <v/>
      </c>
    </row>
    <row r="156" spans="1:10" ht="15" thickBot="1" x14ac:dyDescent="0.35">
      <c r="A156" s="79" t="s">
        <v>157</v>
      </c>
      <c r="B156" s="79">
        <v>139</v>
      </c>
      <c r="C156" s="5"/>
      <c r="D156" s="10"/>
      <c r="E156" s="84" t="str">
        <f t="shared" si="14"/>
        <v/>
      </c>
      <c r="F156" s="85" t="str">
        <f t="shared" si="15"/>
        <v/>
      </c>
      <c r="G156" s="85" t="str">
        <f t="shared" si="16"/>
        <v/>
      </c>
      <c r="H156" s="86" t="str">
        <f t="shared" si="17"/>
        <v/>
      </c>
      <c r="I156" s="85" t="str">
        <f t="shared" si="18"/>
        <v/>
      </c>
      <c r="J156" s="87" t="str">
        <f t="shared" si="19"/>
        <v/>
      </c>
    </row>
    <row r="157" spans="1:10" ht="15" thickBot="1" x14ac:dyDescent="0.35">
      <c r="A157" s="79" t="s">
        <v>158</v>
      </c>
      <c r="B157" s="79">
        <v>140</v>
      </c>
      <c r="C157" s="5"/>
      <c r="D157" s="10"/>
      <c r="E157" s="84" t="str">
        <f t="shared" si="14"/>
        <v/>
      </c>
      <c r="F157" s="85" t="str">
        <f t="shared" si="15"/>
        <v/>
      </c>
      <c r="G157" s="85" t="str">
        <f t="shared" si="16"/>
        <v/>
      </c>
      <c r="H157" s="86" t="str">
        <f t="shared" si="17"/>
        <v/>
      </c>
      <c r="I157" s="85" t="str">
        <f t="shared" si="18"/>
        <v/>
      </c>
      <c r="J157" s="87" t="str">
        <f t="shared" si="19"/>
        <v/>
      </c>
    </row>
    <row r="158" spans="1:10" ht="15" thickBot="1" x14ac:dyDescent="0.35">
      <c r="A158" s="79" t="s">
        <v>159</v>
      </c>
      <c r="B158" s="79">
        <v>141</v>
      </c>
      <c r="C158" s="5"/>
      <c r="D158" s="10"/>
      <c r="E158" s="84" t="str">
        <f t="shared" si="14"/>
        <v/>
      </c>
      <c r="F158" s="85" t="str">
        <f t="shared" si="15"/>
        <v/>
      </c>
      <c r="G158" s="85" t="str">
        <f t="shared" si="16"/>
        <v/>
      </c>
      <c r="H158" s="86" t="str">
        <f t="shared" si="17"/>
        <v/>
      </c>
      <c r="I158" s="85" t="str">
        <f t="shared" si="18"/>
        <v/>
      </c>
      <c r="J158" s="87" t="str">
        <f t="shared" si="19"/>
        <v/>
      </c>
    </row>
    <row r="159" spans="1:10" ht="15" thickBot="1" x14ac:dyDescent="0.35">
      <c r="A159" s="79" t="s">
        <v>160</v>
      </c>
      <c r="B159" s="79">
        <v>142</v>
      </c>
      <c r="C159" s="5"/>
      <c r="D159" s="10"/>
      <c r="E159" s="84" t="str">
        <f t="shared" si="14"/>
        <v/>
      </c>
      <c r="F159" s="85" t="str">
        <f t="shared" si="15"/>
        <v/>
      </c>
      <c r="G159" s="85" t="str">
        <f t="shared" si="16"/>
        <v/>
      </c>
      <c r="H159" s="86" t="str">
        <f t="shared" si="17"/>
        <v/>
      </c>
      <c r="I159" s="85" t="str">
        <f t="shared" si="18"/>
        <v/>
      </c>
      <c r="J159" s="87" t="str">
        <f t="shared" si="19"/>
        <v/>
      </c>
    </row>
    <row r="160" spans="1:10" ht="15" thickBot="1" x14ac:dyDescent="0.35">
      <c r="A160" s="79" t="s">
        <v>161</v>
      </c>
      <c r="B160" s="79">
        <v>143</v>
      </c>
      <c r="C160" s="5"/>
      <c r="D160" s="10"/>
      <c r="E160" s="84" t="str">
        <f t="shared" si="14"/>
        <v/>
      </c>
      <c r="F160" s="85" t="str">
        <f t="shared" si="15"/>
        <v/>
      </c>
      <c r="G160" s="85" t="str">
        <f t="shared" si="16"/>
        <v/>
      </c>
      <c r="H160" s="86" t="str">
        <f t="shared" si="17"/>
        <v/>
      </c>
      <c r="I160" s="85" t="str">
        <f t="shared" si="18"/>
        <v/>
      </c>
      <c r="J160" s="87" t="str">
        <f t="shared" si="19"/>
        <v/>
      </c>
    </row>
    <row r="161" spans="1:10" ht="15" thickBot="1" x14ac:dyDescent="0.35">
      <c r="A161" s="79" t="s">
        <v>162</v>
      </c>
      <c r="B161" s="79">
        <v>144</v>
      </c>
      <c r="C161" s="5"/>
      <c r="D161" s="10"/>
      <c r="E161" s="84" t="str">
        <f t="shared" si="14"/>
        <v/>
      </c>
      <c r="F161" s="85" t="str">
        <f t="shared" si="15"/>
        <v/>
      </c>
      <c r="G161" s="85" t="str">
        <f t="shared" si="16"/>
        <v/>
      </c>
      <c r="H161" s="86" t="str">
        <f t="shared" si="17"/>
        <v/>
      </c>
      <c r="I161" s="85" t="str">
        <f t="shared" si="18"/>
        <v/>
      </c>
      <c r="J161" s="87" t="str">
        <f t="shared" si="19"/>
        <v/>
      </c>
    </row>
    <row r="162" spans="1:10" ht="15" thickBot="1" x14ac:dyDescent="0.35">
      <c r="A162" s="79" t="s">
        <v>163</v>
      </c>
      <c r="B162" s="79">
        <v>145</v>
      </c>
      <c r="C162" s="5"/>
      <c r="D162" s="10"/>
      <c r="E162" s="84" t="str">
        <f t="shared" si="14"/>
        <v/>
      </c>
      <c r="F162" s="85" t="str">
        <f t="shared" si="15"/>
        <v/>
      </c>
      <c r="G162" s="85" t="str">
        <f t="shared" si="16"/>
        <v/>
      </c>
      <c r="H162" s="86" t="str">
        <f t="shared" si="17"/>
        <v/>
      </c>
      <c r="I162" s="85" t="str">
        <f t="shared" si="18"/>
        <v/>
      </c>
      <c r="J162" s="87" t="str">
        <f t="shared" si="19"/>
        <v/>
      </c>
    </row>
    <row r="163" spans="1:10" ht="15" thickBot="1" x14ac:dyDescent="0.35">
      <c r="A163" s="79" t="s">
        <v>164</v>
      </c>
      <c r="B163" s="79">
        <v>146</v>
      </c>
      <c r="C163" s="5"/>
      <c r="D163" s="10"/>
      <c r="E163" s="84" t="str">
        <f t="shared" si="14"/>
        <v/>
      </c>
      <c r="F163" s="85" t="str">
        <f t="shared" si="15"/>
        <v/>
      </c>
      <c r="G163" s="85" t="str">
        <f t="shared" si="16"/>
        <v/>
      </c>
      <c r="H163" s="86" t="str">
        <f t="shared" si="17"/>
        <v/>
      </c>
      <c r="I163" s="85" t="str">
        <f t="shared" si="18"/>
        <v/>
      </c>
      <c r="J163" s="87" t="str">
        <f t="shared" si="19"/>
        <v/>
      </c>
    </row>
    <row r="164" spans="1:10" ht="15" thickBot="1" x14ac:dyDescent="0.35">
      <c r="A164" s="79" t="s">
        <v>165</v>
      </c>
      <c r="B164" s="79">
        <v>147</v>
      </c>
      <c r="C164" s="5"/>
      <c r="D164" s="10"/>
      <c r="E164" s="84" t="str">
        <f t="shared" si="14"/>
        <v/>
      </c>
      <c r="F164" s="85" t="str">
        <f t="shared" si="15"/>
        <v/>
      </c>
      <c r="G164" s="85" t="str">
        <f t="shared" si="16"/>
        <v/>
      </c>
      <c r="H164" s="86" t="str">
        <f t="shared" si="17"/>
        <v/>
      </c>
      <c r="I164" s="85" t="str">
        <f t="shared" si="18"/>
        <v/>
      </c>
      <c r="J164" s="87" t="str">
        <f t="shared" si="19"/>
        <v/>
      </c>
    </row>
    <row r="165" spans="1:10" ht="15" thickBot="1" x14ac:dyDescent="0.35">
      <c r="A165" s="79" t="s">
        <v>166</v>
      </c>
      <c r="B165" s="79">
        <v>148</v>
      </c>
      <c r="C165" s="5"/>
      <c r="D165" s="10"/>
      <c r="E165" s="84" t="str">
        <f t="shared" si="14"/>
        <v/>
      </c>
      <c r="F165" s="85" t="str">
        <f t="shared" si="15"/>
        <v/>
      </c>
      <c r="G165" s="85" t="str">
        <f t="shared" si="16"/>
        <v/>
      </c>
      <c r="H165" s="86" t="str">
        <f t="shared" si="17"/>
        <v/>
      </c>
      <c r="I165" s="85" t="str">
        <f t="shared" si="18"/>
        <v/>
      </c>
      <c r="J165" s="87" t="str">
        <f t="shared" si="19"/>
        <v/>
      </c>
    </row>
    <row r="166" spans="1:10" ht="15" thickBot="1" x14ac:dyDescent="0.35">
      <c r="A166" s="79" t="s">
        <v>167</v>
      </c>
      <c r="B166" s="79">
        <v>149</v>
      </c>
      <c r="C166" s="5"/>
      <c r="D166" s="10"/>
      <c r="E166" s="84" t="str">
        <f t="shared" si="14"/>
        <v/>
      </c>
      <c r="F166" s="85" t="str">
        <f t="shared" si="15"/>
        <v/>
      </c>
      <c r="G166" s="85" t="str">
        <f t="shared" si="16"/>
        <v/>
      </c>
      <c r="H166" s="86" t="str">
        <f t="shared" si="17"/>
        <v/>
      </c>
      <c r="I166" s="85" t="str">
        <f t="shared" si="18"/>
        <v/>
      </c>
      <c r="J166" s="87" t="str">
        <f t="shared" si="19"/>
        <v/>
      </c>
    </row>
    <row r="167" spans="1:10" ht="15" thickBot="1" x14ac:dyDescent="0.35">
      <c r="A167" s="79" t="s">
        <v>168</v>
      </c>
      <c r="B167" s="79">
        <v>150</v>
      </c>
      <c r="C167" s="5"/>
      <c r="D167" s="10"/>
      <c r="E167" s="84" t="str">
        <f t="shared" si="14"/>
        <v/>
      </c>
      <c r="F167" s="85" t="str">
        <f t="shared" si="15"/>
        <v/>
      </c>
      <c r="G167" s="85" t="str">
        <f t="shared" si="16"/>
        <v/>
      </c>
      <c r="H167" s="86" t="str">
        <f t="shared" si="17"/>
        <v/>
      </c>
      <c r="I167" s="85" t="str">
        <f t="shared" si="18"/>
        <v/>
      </c>
      <c r="J167" s="87" t="str">
        <f t="shared" si="19"/>
        <v/>
      </c>
    </row>
    <row r="168" spans="1:10" ht="15" thickBot="1" x14ac:dyDescent="0.35">
      <c r="A168" s="79" t="s">
        <v>169</v>
      </c>
      <c r="B168" s="79">
        <v>151</v>
      </c>
      <c r="C168" s="5"/>
      <c r="D168" s="10"/>
      <c r="E168" s="84" t="str">
        <f t="shared" si="14"/>
        <v/>
      </c>
      <c r="F168" s="85" t="str">
        <f t="shared" si="15"/>
        <v/>
      </c>
      <c r="G168" s="85" t="str">
        <f t="shared" si="16"/>
        <v/>
      </c>
      <c r="H168" s="86" t="str">
        <f t="shared" si="17"/>
        <v/>
      </c>
      <c r="I168" s="85" t="str">
        <f t="shared" si="18"/>
        <v/>
      </c>
      <c r="J168" s="87" t="str">
        <f t="shared" si="19"/>
        <v/>
      </c>
    </row>
    <row r="169" spans="1:10" ht="15" thickBot="1" x14ac:dyDescent="0.35">
      <c r="A169" s="79" t="s">
        <v>170</v>
      </c>
      <c r="B169" s="79">
        <v>152</v>
      </c>
      <c r="C169" s="5"/>
      <c r="D169" s="10"/>
      <c r="E169" s="84" t="str">
        <f t="shared" si="14"/>
        <v/>
      </c>
      <c r="F169" s="85" t="str">
        <f t="shared" si="15"/>
        <v/>
      </c>
      <c r="G169" s="85" t="str">
        <f t="shared" si="16"/>
        <v/>
      </c>
      <c r="H169" s="86" t="str">
        <f t="shared" si="17"/>
        <v/>
      </c>
      <c r="I169" s="85" t="str">
        <f t="shared" si="18"/>
        <v/>
      </c>
      <c r="J169" s="87" t="str">
        <f t="shared" si="19"/>
        <v/>
      </c>
    </row>
    <row r="170" spans="1:10" ht="15" thickBot="1" x14ac:dyDescent="0.35">
      <c r="A170" s="79" t="s">
        <v>171</v>
      </c>
      <c r="B170" s="79">
        <v>153</v>
      </c>
      <c r="C170" s="5"/>
      <c r="D170" s="10"/>
      <c r="E170" s="84" t="str">
        <f t="shared" si="14"/>
        <v/>
      </c>
      <c r="F170" s="85" t="str">
        <f t="shared" si="15"/>
        <v/>
      </c>
      <c r="G170" s="85" t="str">
        <f t="shared" si="16"/>
        <v/>
      </c>
      <c r="H170" s="86" t="str">
        <f t="shared" si="17"/>
        <v/>
      </c>
      <c r="I170" s="85" t="str">
        <f t="shared" si="18"/>
        <v/>
      </c>
      <c r="J170" s="87" t="str">
        <f t="shared" si="19"/>
        <v/>
      </c>
    </row>
    <row r="171" spans="1:10" ht="15" thickBot="1" x14ac:dyDescent="0.35">
      <c r="A171" s="79" t="s">
        <v>172</v>
      </c>
      <c r="B171" s="79">
        <v>154</v>
      </c>
      <c r="C171" s="5"/>
      <c r="D171" s="10"/>
      <c r="E171" s="84" t="str">
        <f t="shared" si="14"/>
        <v/>
      </c>
      <c r="F171" s="85" t="str">
        <f t="shared" si="15"/>
        <v/>
      </c>
      <c r="G171" s="85" t="str">
        <f t="shared" si="16"/>
        <v/>
      </c>
      <c r="H171" s="86" t="str">
        <f t="shared" si="17"/>
        <v/>
      </c>
      <c r="I171" s="85" t="str">
        <f t="shared" si="18"/>
        <v/>
      </c>
      <c r="J171" s="87" t="str">
        <f t="shared" si="19"/>
        <v/>
      </c>
    </row>
    <row r="172" spans="1:10" ht="15" thickBot="1" x14ac:dyDescent="0.35">
      <c r="A172" s="79" t="s">
        <v>173</v>
      </c>
      <c r="B172" s="79">
        <v>155</v>
      </c>
      <c r="C172" s="5"/>
      <c r="D172" s="10"/>
      <c r="E172" s="84" t="str">
        <f t="shared" si="14"/>
        <v/>
      </c>
      <c r="F172" s="85" t="str">
        <f t="shared" si="15"/>
        <v/>
      </c>
      <c r="G172" s="85" t="str">
        <f t="shared" si="16"/>
        <v/>
      </c>
      <c r="H172" s="86" t="str">
        <f t="shared" si="17"/>
        <v/>
      </c>
      <c r="I172" s="85" t="str">
        <f t="shared" si="18"/>
        <v/>
      </c>
      <c r="J172" s="87" t="str">
        <f t="shared" si="19"/>
        <v/>
      </c>
    </row>
    <row r="173" spans="1:10" ht="15" thickBot="1" x14ac:dyDescent="0.35">
      <c r="A173" s="79" t="s">
        <v>174</v>
      </c>
      <c r="B173" s="79">
        <v>156</v>
      </c>
      <c r="C173" s="5"/>
      <c r="D173" s="10"/>
      <c r="E173" s="84" t="str">
        <f t="shared" si="14"/>
        <v/>
      </c>
      <c r="F173" s="85" t="str">
        <f t="shared" si="15"/>
        <v/>
      </c>
      <c r="G173" s="85" t="str">
        <f t="shared" si="16"/>
        <v/>
      </c>
      <c r="H173" s="86" t="str">
        <f t="shared" si="17"/>
        <v/>
      </c>
      <c r="I173" s="85" t="str">
        <f t="shared" si="18"/>
        <v/>
      </c>
      <c r="J173" s="87" t="str">
        <f t="shared" si="19"/>
        <v/>
      </c>
    </row>
    <row r="174" spans="1:10" ht="15" thickBot="1" x14ac:dyDescent="0.35">
      <c r="A174" s="79" t="s">
        <v>175</v>
      </c>
      <c r="B174" s="79">
        <v>157</v>
      </c>
      <c r="C174" s="5"/>
      <c r="D174" s="10"/>
      <c r="E174" s="84" t="str">
        <f t="shared" si="14"/>
        <v/>
      </c>
      <c r="F174" s="85" t="str">
        <f t="shared" si="15"/>
        <v/>
      </c>
      <c r="G174" s="85" t="str">
        <f t="shared" si="16"/>
        <v/>
      </c>
      <c r="H174" s="86" t="str">
        <f t="shared" si="17"/>
        <v/>
      </c>
      <c r="I174" s="85" t="str">
        <f t="shared" si="18"/>
        <v/>
      </c>
      <c r="J174" s="87" t="str">
        <f t="shared" si="19"/>
        <v/>
      </c>
    </row>
    <row r="175" spans="1:10" ht="15" thickBot="1" x14ac:dyDescent="0.35">
      <c r="A175" s="79" t="s">
        <v>176</v>
      </c>
      <c r="B175" s="79">
        <v>158</v>
      </c>
      <c r="C175" s="5"/>
      <c r="D175" s="10"/>
      <c r="E175" s="84" t="str">
        <f t="shared" si="14"/>
        <v/>
      </c>
      <c r="F175" s="85" t="str">
        <f t="shared" si="15"/>
        <v/>
      </c>
      <c r="G175" s="85" t="str">
        <f t="shared" si="16"/>
        <v/>
      </c>
      <c r="H175" s="86" t="str">
        <f t="shared" si="17"/>
        <v/>
      </c>
      <c r="I175" s="85" t="str">
        <f t="shared" si="18"/>
        <v/>
      </c>
      <c r="J175" s="87" t="str">
        <f t="shared" si="19"/>
        <v/>
      </c>
    </row>
    <row r="176" spans="1:10" ht="15" thickBot="1" x14ac:dyDescent="0.35">
      <c r="A176" s="79" t="s">
        <v>177</v>
      </c>
      <c r="B176" s="79">
        <v>159</v>
      </c>
      <c r="C176" s="5"/>
      <c r="D176" s="10"/>
      <c r="E176" s="84" t="str">
        <f t="shared" si="14"/>
        <v/>
      </c>
      <c r="F176" s="85" t="str">
        <f t="shared" si="15"/>
        <v/>
      </c>
      <c r="G176" s="85" t="str">
        <f t="shared" si="16"/>
        <v/>
      </c>
      <c r="H176" s="86" t="str">
        <f t="shared" si="17"/>
        <v/>
      </c>
      <c r="I176" s="85" t="str">
        <f t="shared" si="18"/>
        <v/>
      </c>
      <c r="J176" s="87" t="str">
        <f t="shared" si="19"/>
        <v/>
      </c>
    </row>
    <row r="177" spans="1:10" ht="15" thickBot="1" x14ac:dyDescent="0.35">
      <c r="A177" s="79" t="s">
        <v>178</v>
      </c>
      <c r="B177" s="79">
        <v>160</v>
      </c>
      <c r="C177" s="5"/>
      <c r="D177" s="10"/>
      <c r="E177" s="84" t="str">
        <f t="shared" si="14"/>
        <v/>
      </c>
      <c r="F177" s="85" t="str">
        <f t="shared" si="15"/>
        <v/>
      </c>
      <c r="G177" s="85" t="str">
        <f t="shared" si="16"/>
        <v/>
      </c>
      <c r="H177" s="86" t="str">
        <f t="shared" si="17"/>
        <v/>
      </c>
      <c r="I177" s="85" t="str">
        <f t="shared" si="18"/>
        <v/>
      </c>
      <c r="J177" s="87" t="str">
        <f t="shared" si="19"/>
        <v/>
      </c>
    </row>
    <row r="178" spans="1:10" ht="15" thickBot="1" x14ac:dyDescent="0.35">
      <c r="A178" s="79" t="s">
        <v>179</v>
      </c>
      <c r="B178" s="79">
        <v>161</v>
      </c>
      <c r="C178" s="5"/>
      <c r="D178" s="10"/>
      <c r="E178" s="84" t="str">
        <f t="shared" si="14"/>
        <v/>
      </c>
      <c r="F178" s="85" t="str">
        <f t="shared" si="15"/>
        <v/>
      </c>
      <c r="G178" s="85" t="str">
        <f t="shared" si="16"/>
        <v/>
      </c>
      <c r="H178" s="86" t="str">
        <f t="shared" si="17"/>
        <v/>
      </c>
      <c r="I178" s="85" t="str">
        <f t="shared" si="18"/>
        <v/>
      </c>
      <c r="J178" s="87" t="str">
        <f t="shared" si="19"/>
        <v/>
      </c>
    </row>
    <row r="179" spans="1:10" ht="15" thickBot="1" x14ac:dyDescent="0.35">
      <c r="A179" s="79" t="s">
        <v>202</v>
      </c>
      <c r="B179" s="79">
        <v>162</v>
      </c>
      <c r="C179" s="5"/>
      <c r="D179" s="10"/>
      <c r="E179" s="84" t="str">
        <f t="shared" ref="E179:E192" si="20">IF(E178&lt;=n-1,E178+1,"")</f>
        <v/>
      </c>
      <c r="F179" s="85" t="str">
        <f t="shared" ref="F179:F192" si="21">IF(n="","",IF(E179&lt;=n,J178,""))</f>
        <v/>
      </c>
      <c r="G179" s="85" t="str">
        <f t="shared" ref="G179:G192" si="22">IF(n="","",IF(E179&lt;=n,IF(H179&gt;=F179*(_r+pz),F179*(_r+pz),C179),""))</f>
        <v/>
      </c>
      <c r="H179" s="86" t="str">
        <f t="shared" ref="H179:H192" si="23">IF(n="","",IF(E179&lt;=n,IF(E179=n,An,C179),""))</f>
        <v/>
      </c>
      <c r="I179" s="85" t="str">
        <f t="shared" ref="I179:I192" si="24">IF(n="","",IF(E179&lt;=n,H179-G179,""))</f>
        <v/>
      </c>
      <c r="J179" s="87" t="str">
        <f t="shared" ref="J179:J192" si="25">IF(n="","",IF(E179&lt;=n,IF(H179&gt;=F179*(_r+pz),F179-I179,F179*(1+(_r+pz))-G179),""))</f>
        <v/>
      </c>
    </row>
    <row r="180" spans="1:10" ht="15" thickBot="1" x14ac:dyDescent="0.35">
      <c r="A180" s="79" t="s">
        <v>203</v>
      </c>
      <c r="B180" s="79">
        <v>163</v>
      </c>
      <c r="C180" s="5"/>
      <c r="D180" s="10"/>
      <c r="E180" s="84" t="str">
        <f t="shared" si="20"/>
        <v/>
      </c>
      <c r="F180" s="85" t="str">
        <f t="shared" si="21"/>
        <v/>
      </c>
      <c r="G180" s="85" t="str">
        <f t="shared" si="22"/>
        <v/>
      </c>
      <c r="H180" s="86" t="str">
        <f t="shared" si="23"/>
        <v/>
      </c>
      <c r="I180" s="85" t="str">
        <f t="shared" si="24"/>
        <v/>
      </c>
      <c r="J180" s="87" t="str">
        <f t="shared" si="25"/>
        <v/>
      </c>
    </row>
    <row r="181" spans="1:10" ht="15" thickBot="1" x14ac:dyDescent="0.35">
      <c r="A181" s="79" t="s">
        <v>204</v>
      </c>
      <c r="B181" s="79">
        <v>164</v>
      </c>
      <c r="C181" s="5"/>
      <c r="D181" s="10"/>
      <c r="E181" s="84" t="str">
        <f t="shared" si="20"/>
        <v/>
      </c>
      <c r="F181" s="85" t="str">
        <f t="shared" si="21"/>
        <v/>
      </c>
      <c r="G181" s="85" t="str">
        <f t="shared" si="22"/>
        <v/>
      </c>
      <c r="H181" s="86" t="str">
        <f t="shared" si="23"/>
        <v/>
      </c>
      <c r="I181" s="85" t="str">
        <f t="shared" si="24"/>
        <v/>
      </c>
      <c r="J181" s="87" t="str">
        <f t="shared" si="25"/>
        <v/>
      </c>
    </row>
    <row r="182" spans="1:10" ht="15" thickBot="1" x14ac:dyDescent="0.35">
      <c r="A182" s="79" t="s">
        <v>205</v>
      </c>
      <c r="B182" s="79">
        <v>165</v>
      </c>
      <c r="C182" s="5"/>
      <c r="D182" s="10"/>
      <c r="E182" s="84" t="str">
        <f t="shared" si="20"/>
        <v/>
      </c>
      <c r="F182" s="85" t="str">
        <f t="shared" si="21"/>
        <v/>
      </c>
      <c r="G182" s="85" t="str">
        <f t="shared" si="22"/>
        <v/>
      </c>
      <c r="H182" s="86" t="str">
        <f t="shared" si="23"/>
        <v/>
      </c>
      <c r="I182" s="85" t="str">
        <f t="shared" si="24"/>
        <v/>
      </c>
      <c r="J182" s="87" t="str">
        <f t="shared" si="25"/>
        <v/>
      </c>
    </row>
    <row r="183" spans="1:10" ht="15" thickBot="1" x14ac:dyDescent="0.35">
      <c r="A183" s="79" t="s">
        <v>206</v>
      </c>
      <c r="B183" s="79">
        <v>166</v>
      </c>
      <c r="C183" s="5"/>
      <c r="D183" s="10"/>
      <c r="E183" s="84" t="str">
        <f t="shared" si="20"/>
        <v/>
      </c>
      <c r="F183" s="85" t="str">
        <f t="shared" si="21"/>
        <v/>
      </c>
      <c r="G183" s="85" t="str">
        <f t="shared" si="22"/>
        <v/>
      </c>
      <c r="H183" s="86" t="str">
        <f t="shared" si="23"/>
        <v/>
      </c>
      <c r="I183" s="85" t="str">
        <f t="shared" si="24"/>
        <v/>
      </c>
      <c r="J183" s="87" t="str">
        <f t="shared" si="25"/>
        <v/>
      </c>
    </row>
    <row r="184" spans="1:10" ht="15" thickBot="1" x14ac:dyDescent="0.35">
      <c r="A184" s="79" t="s">
        <v>207</v>
      </c>
      <c r="B184" s="79">
        <v>167</v>
      </c>
      <c r="C184" s="5"/>
      <c r="D184" s="10"/>
      <c r="E184" s="84" t="str">
        <f t="shared" si="20"/>
        <v/>
      </c>
      <c r="F184" s="85" t="str">
        <f t="shared" si="21"/>
        <v/>
      </c>
      <c r="G184" s="85" t="str">
        <f t="shared" si="22"/>
        <v/>
      </c>
      <c r="H184" s="86" t="str">
        <f t="shared" si="23"/>
        <v/>
      </c>
      <c r="I184" s="85" t="str">
        <f t="shared" si="24"/>
        <v/>
      </c>
      <c r="J184" s="87" t="str">
        <f t="shared" si="25"/>
        <v/>
      </c>
    </row>
    <row r="185" spans="1:10" ht="15" thickBot="1" x14ac:dyDescent="0.35">
      <c r="A185" s="79" t="s">
        <v>208</v>
      </c>
      <c r="B185" s="79">
        <v>168</v>
      </c>
      <c r="C185" s="5"/>
      <c r="D185" s="10"/>
      <c r="E185" s="84" t="str">
        <f t="shared" si="20"/>
        <v/>
      </c>
      <c r="F185" s="85" t="str">
        <f t="shared" si="21"/>
        <v/>
      </c>
      <c r="G185" s="85" t="str">
        <f t="shared" si="22"/>
        <v/>
      </c>
      <c r="H185" s="86" t="str">
        <f t="shared" si="23"/>
        <v/>
      </c>
      <c r="I185" s="85" t="str">
        <f t="shared" si="24"/>
        <v/>
      </c>
      <c r="J185" s="87" t="str">
        <f t="shared" si="25"/>
        <v/>
      </c>
    </row>
    <row r="186" spans="1:10" ht="15" thickBot="1" x14ac:dyDescent="0.35">
      <c r="A186" s="79" t="s">
        <v>209</v>
      </c>
      <c r="B186" s="79">
        <v>169</v>
      </c>
      <c r="C186" s="5"/>
      <c r="D186" s="10"/>
      <c r="E186" s="84" t="str">
        <f t="shared" si="20"/>
        <v/>
      </c>
      <c r="F186" s="85" t="str">
        <f t="shared" si="21"/>
        <v/>
      </c>
      <c r="G186" s="85" t="str">
        <f t="shared" si="22"/>
        <v/>
      </c>
      <c r="H186" s="86" t="str">
        <f t="shared" si="23"/>
        <v/>
      </c>
      <c r="I186" s="85" t="str">
        <f t="shared" si="24"/>
        <v/>
      </c>
      <c r="J186" s="87" t="str">
        <f t="shared" si="25"/>
        <v/>
      </c>
    </row>
    <row r="187" spans="1:10" ht="15" thickBot="1" x14ac:dyDescent="0.35">
      <c r="A187" s="79" t="s">
        <v>210</v>
      </c>
      <c r="B187" s="79">
        <v>170</v>
      </c>
      <c r="C187" s="5"/>
      <c r="D187" s="10"/>
      <c r="E187" s="84" t="str">
        <f t="shared" si="20"/>
        <v/>
      </c>
      <c r="F187" s="85" t="str">
        <f t="shared" si="21"/>
        <v/>
      </c>
      <c r="G187" s="85" t="str">
        <f t="shared" si="22"/>
        <v/>
      </c>
      <c r="H187" s="86" t="str">
        <f t="shared" si="23"/>
        <v/>
      </c>
      <c r="I187" s="85" t="str">
        <f t="shared" si="24"/>
        <v/>
      </c>
      <c r="J187" s="87" t="str">
        <f t="shared" si="25"/>
        <v/>
      </c>
    </row>
    <row r="188" spans="1:10" ht="15" thickBot="1" x14ac:dyDescent="0.35">
      <c r="A188" s="79" t="s">
        <v>211</v>
      </c>
      <c r="B188" s="79">
        <v>171</v>
      </c>
      <c r="C188" s="5"/>
      <c r="D188" s="10"/>
      <c r="E188" s="84" t="str">
        <f t="shared" si="20"/>
        <v/>
      </c>
      <c r="F188" s="85" t="str">
        <f t="shared" si="21"/>
        <v/>
      </c>
      <c r="G188" s="85" t="str">
        <f t="shared" si="22"/>
        <v/>
      </c>
      <c r="H188" s="86" t="str">
        <f t="shared" si="23"/>
        <v/>
      </c>
      <c r="I188" s="85" t="str">
        <f t="shared" si="24"/>
        <v/>
      </c>
      <c r="J188" s="87" t="str">
        <f t="shared" si="25"/>
        <v/>
      </c>
    </row>
    <row r="189" spans="1:10" ht="15" thickBot="1" x14ac:dyDescent="0.35">
      <c r="A189" s="79" t="s">
        <v>212</v>
      </c>
      <c r="B189" s="79">
        <v>172</v>
      </c>
      <c r="C189" s="5"/>
      <c r="D189" s="10"/>
      <c r="E189" s="84" t="str">
        <f t="shared" si="20"/>
        <v/>
      </c>
      <c r="F189" s="85" t="str">
        <f t="shared" si="21"/>
        <v/>
      </c>
      <c r="G189" s="85" t="str">
        <f t="shared" si="22"/>
        <v/>
      </c>
      <c r="H189" s="86" t="str">
        <f t="shared" si="23"/>
        <v/>
      </c>
      <c r="I189" s="85" t="str">
        <f t="shared" si="24"/>
        <v/>
      </c>
      <c r="J189" s="87" t="str">
        <f t="shared" si="25"/>
        <v/>
      </c>
    </row>
    <row r="190" spans="1:10" ht="15" thickBot="1" x14ac:dyDescent="0.35">
      <c r="A190" s="79" t="s">
        <v>213</v>
      </c>
      <c r="B190" s="79">
        <v>173</v>
      </c>
      <c r="C190" s="5"/>
      <c r="D190" s="10"/>
      <c r="E190" s="84" t="str">
        <f t="shared" si="20"/>
        <v/>
      </c>
      <c r="F190" s="85" t="str">
        <f t="shared" si="21"/>
        <v/>
      </c>
      <c r="G190" s="85" t="str">
        <f t="shared" si="22"/>
        <v/>
      </c>
      <c r="H190" s="86" t="str">
        <f t="shared" si="23"/>
        <v/>
      </c>
      <c r="I190" s="85" t="str">
        <f t="shared" si="24"/>
        <v/>
      </c>
      <c r="J190" s="87" t="str">
        <f t="shared" si="25"/>
        <v/>
      </c>
    </row>
    <row r="191" spans="1:10" ht="15" thickBot="1" x14ac:dyDescent="0.35">
      <c r="A191" s="79" t="s">
        <v>214</v>
      </c>
      <c r="B191" s="79">
        <v>174</v>
      </c>
      <c r="C191" s="5"/>
      <c r="D191" s="10"/>
      <c r="E191" s="84" t="str">
        <f t="shared" si="20"/>
        <v/>
      </c>
      <c r="F191" s="85" t="str">
        <f t="shared" si="21"/>
        <v/>
      </c>
      <c r="G191" s="85" t="str">
        <f t="shared" si="22"/>
        <v/>
      </c>
      <c r="H191" s="86" t="str">
        <f t="shared" si="23"/>
        <v/>
      </c>
      <c r="I191" s="85" t="str">
        <f t="shared" si="24"/>
        <v/>
      </c>
      <c r="J191" s="87" t="str">
        <f t="shared" si="25"/>
        <v/>
      </c>
    </row>
    <row r="192" spans="1:10" ht="15" thickBot="1" x14ac:dyDescent="0.35">
      <c r="A192" s="79" t="s">
        <v>215</v>
      </c>
      <c r="B192" s="79">
        <v>175</v>
      </c>
      <c r="C192" s="5"/>
      <c r="D192" s="10"/>
      <c r="E192" s="84" t="str">
        <f t="shared" si="20"/>
        <v/>
      </c>
      <c r="F192" s="85" t="str">
        <f t="shared" si="21"/>
        <v/>
      </c>
      <c r="G192" s="85" t="str">
        <f t="shared" si="22"/>
        <v/>
      </c>
      <c r="H192" s="86" t="str">
        <f t="shared" si="23"/>
        <v/>
      </c>
      <c r="I192" s="85" t="str">
        <f t="shared" si="24"/>
        <v/>
      </c>
      <c r="J192" s="87" t="str">
        <f t="shared" si="25"/>
        <v/>
      </c>
    </row>
    <row r="193" spans="1:10" ht="15" thickBot="1" x14ac:dyDescent="0.35">
      <c r="A193" s="79" t="s">
        <v>216</v>
      </c>
      <c r="B193" s="79">
        <v>176</v>
      </c>
      <c r="C193" s="5"/>
      <c r="D193" s="10"/>
      <c r="E193" s="84" t="str">
        <f t="shared" ref="E193:E224" si="26">IF(E192&lt;=n-1,E192+1,"")</f>
        <v/>
      </c>
      <c r="F193" s="85" t="str">
        <f t="shared" ref="F193:F224" si="27">IF(n="","",IF(E193&lt;=n,J192,""))</f>
        <v/>
      </c>
      <c r="G193" s="85" t="str">
        <f t="shared" ref="G193:G224" si="28">IF(n="","",IF(E193&lt;=n,IF(H193&gt;=F193*(_r+pz),F193*(_r+pz),C193),""))</f>
        <v/>
      </c>
      <c r="H193" s="86" t="str">
        <f t="shared" ref="H193:H224" si="29">IF(n="","",IF(E193&lt;=n,IF(E193=n,An,C193),""))</f>
        <v/>
      </c>
      <c r="I193" s="85" t="str">
        <f t="shared" ref="I193:I224" si="30">IF(n="","",IF(E193&lt;=n,H193-G193,""))</f>
        <v/>
      </c>
      <c r="J193" s="87" t="str">
        <f t="shared" ref="J193:J224" si="31">IF(n="","",IF(E193&lt;=n,IF(H193&gt;=F193*(_r+pz),F193-I193,F193*(1+(_r+pz))-G193),""))</f>
        <v/>
      </c>
    </row>
    <row r="194" spans="1:10" ht="15" thickBot="1" x14ac:dyDescent="0.35">
      <c r="A194" s="79" t="s">
        <v>217</v>
      </c>
      <c r="B194" s="79">
        <v>177</v>
      </c>
      <c r="C194" s="5"/>
      <c r="D194" s="10"/>
      <c r="E194" s="84" t="str">
        <f t="shared" si="26"/>
        <v/>
      </c>
      <c r="F194" s="85" t="str">
        <f t="shared" si="27"/>
        <v/>
      </c>
      <c r="G194" s="85" t="str">
        <f t="shared" si="28"/>
        <v/>
      </c>
      <c r="H194" s="86" t="str">
        <f t="shared" si="29"/>
        <v/>
      </c>
      <c r="I194" s="85" t="str">
        <f t="shared" si="30"/>
        <v/>
      </c>
      <c r="J194" s="87" t="str">
        <f t="shared" si="31"/>
        <v/>
      </c>
    </row>
    <row r="195" spans="1:10" ht="15" thickBot="1" x14ac:dyDescent="0.35">
      <c r="A195" s="79" t="s">
        <v>218</v>
      </c>
      <c r="B195" s="79">
        <v>178</v>
      </c>
      <c r="C195" s="5"/>
      <c r="D195" s="10"/>
      <c r="E195" s="84" t="str">
        <f t="shared" si="26"/>
        <v/>
      </c>
      <c r="F195" s="85" t="str">
        <f t="shared" si="27"/>
        <v/>
      </c>
      <c r="G195" s="85" t="str">
        <f t="shared" si="28"/>
        <v/>
      </c>
      <c r="H195" s="86" t="str">
        <f t="shared" si="29"/>
        <v/>
      </c>
      <c r="I195" s="85" t="str">
        <f t="shared" si="30"/>
        <v/>
      </c>
      <c r="J195" s="87" t="str">
        <f t="shared" si="31"/>
        <v/>
      </c>
    </row>
    <row r="196" spans="1:10" ht="15" thickBot="1" x14ac:dyDescent="0.35">
      <c r="A196" s="79" t="s">
        <v>219</v>
      </c>
      <c r="B196" s="79">
        <v>179</v>
      </c>
      <c r="C196" s="5"/>
      <c r="D196" s="10"/>
      <c r="E196" s="84" t="str">
        <f t="shared" si="26"/>
        <v/>
      </c>
      <c r="F196" s="85" t="str">
        <f t="shared" si="27"/>
        <v/>
      </c>
      <c r="G196" s="85" t="str">
        <f t="shared" si="28"/>
        <v/>
      </c>
      <c r="H196" s="86" t="str">
        <f t="shared" si="29"/>
        <v/>
      </c>
      <c r="I196" s="85" t="str">
        <f t="shared" si="30"/>
        <v/>
      </c>
      <c r="J196" s="87" t="str">
        <f t="shared" si="31"/>
        <v/>
      </c>
    </row>
    <row r="197" spans="1:10" ht="15" thickBot="1" x14ac:dyDescent="0.35">
      <c r="A197" s="79" t="s">
        <v>220</v>
      </c>
      <c r="B197" s="79">
        <v>180</v>
      </c>
      <c r="C197" s="5"/>
      <c r="D197" s="10"/>
      <c r="E197" s="84" t="str">
        <f t="shared" si="26"/>
        <v/>
      </c>
      <c r="F197" s="85" t="str">
        <f t="shared" si="27"/>
        <v/>
      </c>
      <c r="G197" s="85" t="str">
        <f t="shared" si="28"/>
        <v/>
      </c>
      <c r="H197" s="86" t="str">
        <f t="shared" si="29"/>
        <v/>
      </c>
      <c r="I197" s="85" t="str">
        <f t="shared" si="30"/>
        <v/>
      </c>
      <c r="J197" s="87" t="str">
        <f t="shared" si="31"/>
        <v/>
      </c>
    </row>
    <row r="198" spans="1:10" ht="15" thickBot="1" x14ac:dyDescent="0.35">
      <c r="A198" s="79" t="s">
        <v>221</v>
      </c>
      <c r="B198" s="79">
        <v>181</v>
      </c>
      <c r="C198" s="5"/>
      <c r="D198" s="10"/>
      <c r="E198" s="84" t="str">
        <f t="shared" si="26"/>
        <v/>
      </c>
      <c r="F198" s="85" t="str">
        <f t="shared" si="27"/>
        <v/>
      </c>
      <c r="G198" s="85" t="str">
        <f t="shared" si="28"/>
        <v/>
      </c>
      <c r="H198" s="86" t="str">
        <f t="shared" si="29"/>
        <v/>
      </c>
      <c r="I198" s="85" t="str">
        <f t="shared" si="30"/>
        <v/>
      </c>
      <c r="J198" s="87" t="str">
        <f t="shared" si="31"/>
        <v/>
      </c>
    </row>
    <row r="199" spans="1:10" ht="15" thickBot="1" x14ac:dyDescent="0.35">
      <c r="A199" s="79" t="s">
        <v>222</v>
      </c>
      <c r="B199" s="79">
        <v>182</v>
      </c>
      <c r="C199" s="5"/>
      <c r="D199" s="10"/>
      <c r="E199" s="84" t="str">
        <f t="shared" si="26"/>
        <v/>
      </c>
      <c r="F199" s="85" t="str">
        <f t="shared" si="27"/>
        <v/>
      </c>
      <c r="G199" s="85" t="str">
        <f t="shared" si="28"/>
        <v/>
      </c>
      <c r="H199" s="86" t="str">
        <f t="shared" si="29"/>
        <v/>
      </c>
      <c r="I199" s="85" t="str">
        <f t="shared" si="30"/>
        <v/>
      </c>
      <c r="J199" s="87" t="str">
        <f t="shared" si="31"/>
        <v/>
      </c>
    </row>
    <row r="200" spans="1:10" ht="15" thickBot="1" x14ac:dyDescent="0.35">
      <c r="A200" s="79" t="s">
        <v>223</v>
      </c>
      <c r="B200" s="79">
        <v>183</v>
      </c>
      <c r="C200" s="5"/>
      <c r="D200" s="10"/>
      <c r="E200" s="84" t="str">
        <f t="shared" si="26"/>
        <v/>
      </c>
      <c r="F200" s="85" t="str">
        <f t="shared" si="27"/>
        <v/>
      </c>
      <c r="G200" s="85" t="str">
        <f t="shared" si="28"/>
        <v/>
      </c>
      <c r="H200" s="86" t="str">
        <f t="shared" si="29"/>
        <v/>
      </c>
      <c r="I200" s="85" t="str">
        <f t="shared" si="30"/>
        <v/>
      </c>
      <c r="J200" s="87" t="str">
        <f t="shared" si="31"/>
        <v/>
      </c>
    </row>
    <row r="201" spans="1:10" ht="15" thickBot="1" x14ac:dyDescent="0.35">
      <c r="A201" s="79" t="s">
        <v>224</v>
      </c>
      <c r="B201" s="79">
        <v>184</v>
      </c>
      <c r="C201" s="5"/>
      <c r="D201" s="10"/>
      <c r="E201" s="84" t="str">
        <f t="shared" si="26"/>
        <v/>
      </c>
      <c r="F201" s="85" t="str">
        <f t="shared" si="27"/>
        <v/>
      </c>
      <c r="G201" s="85" t="str">
        <f t="shared" si="28"/>
        <v/>
      </c>
      <c r="H201" s="86" t="str">
        <f t="shared" si="29"/>
        <v/>
      </c>
      <c r="I201" s="85" t="str">
        <f t="shared" si="30"/>
        <v/>
      </c>
      <c r="J201" s="87" t="str">
        <f t="shared" si="31"/>
        <v/>
      </c>
    </row>
    <row r="202" spans="1:10" ht="15" thickBot="1" x14ac:dyDescent="0.35">
      <c r="A202" s="79" t="s">
        <v>225</v>
      </c>
      <c r="B202" s="79">
        <v>185</v>
      </c>
      <c r="C202" s="5"/>
      <c r="D202" s="10"/>
      <c r="E202" s="84" t="str">
        <f t="shared" si="26"/>
        <v/>
      </c>
      <c r="F202" s="85" t="str">
        <f t="shared" si="27"/>
        <v/>
      </c>
      <c r="G202" s="85" t="str">
        <f t="shared" si="28"/>
        <v/>
      </c>
      <c r="H202" s="86" t="str">
        <f t="shared" si="29"/>
        <v/>
      </c>
      <c r="I202" s="85" t="str">
        <f t="shared" si="30"/>
        <v/>
      </c>
      <c r="J202" s="87" t="str">
        <f t="shared" si="31"/>
        <v/>
      </c>
    </row>
    <row r="203" spans="1:10" ht="15" thickBot="1" x14ac:dyDescent="0.35">
      <c r="A203" s="79" t="s">
        <v>226</v>
      </c>
      <c r="B203" s="79">
        <v>186</v>
      </c>
      <c r="C203" s="5"/>
      <c r="D203" s="10"/>
      <c r="E203" s="84" t="str">
        <f t="shared" si="26"/>
        <v/>
      </c>
      <c r="F203" s="85" t="str">
        <f t="shared" si="27"/>
        <v/>
      </c>
      <c r="G203" s="85" t="str">
        <f t="shared" si="28"/>
        <v/>
      </c>
      <c r="H203" s="86" t="str">
        <f t="shared" si="29"/>
        <v/>
      </c>
      <c r="I203" s="85" t="str">
        <f t="shared" si="30"/>
        <v/>
      </c>
      <c r="J203" s="87" t="str">
        <f t="shared" si="31"/>
        <v/>
      </c>
    </row>
    <row r="204" spans="1:10" ht="15" thickBot="1" x14ac:dyDescent="0.35">
      <c r="A204" s="79" t="s">
        <v>227</v>
      </c>
      <c r="B204" s="79">
        <v>187</v>
      </c>
      <c r="C204" s="5"/>
      <c r="D204" s="10"/>
      <c r="E204" s="84" t="str">
        <f t="shared" si="26"/>
        <v/>
      </c>
      <c r="F204" s="85" t="str">
        <f t="shared" si="27"/>
        <v/>
      </c>
      <c r="G204" s="85" t="str">
        <f t="shared" si="28"/>
        <v/>
      </c>
      <c r="H204" s="86" t="str">
        <f t="shared" si="29"/>
        <v/>
      </c>
      <c r="I204" s="85" t="str">
        <f t="shared" si="30"/>
        <v/>
      </c>
      <c r="J204" s="87" t="str">
        <f t="shared" si="31"/>
        <v/>
      </c>
    </row>
    <row r="205" spans="1:10" ht="15" thickBot="1" x14ac:dyDescent="0.35">
      <c r="A205" s="79" t="s">
        <v>228</v>
      </c>
      <c r="B205" s="79">
        <v>188</v>
      </c>
      <c r="C205" s="5"/>
      <c r="D205" s="10"/>
      <c r="E205" s="84" t="str">
        <f t="shared" si="26"/>
        <v/>
      </c>
      <c r="F205" s="85" t="str">
        <f t="shared" si="27"/>
        <v/>
      </c>
      <c r="G205" s="85" t="str">
        <f t="shared" si="28"/>
        <v/>
      </c>
      <c r="H205" s="86" t="str">
        <f t="shared" si="29"/>
        <v/>
      </c>
      <c r="I205" s="85" t="str">
        <f t="shared" si="30"/>
        <v/>
      </c>
      <c r="J205" s="87" t="str">
        <f t="shared" si="31"/>
        <v/>
      </c>
    </row>
    <row r="206" spans="1:10" ht="15" thickBot="1" x14ac:dyDescent="0.35">
      <c r="A206" s="79" t="s">
        <v>229</v>
      </c>
      <c r="B206" s="79">
        <v>189</v>
      </c>
      <c r="C206" s="5"/>
      <c r="D206" s="10"/>
      <c r="E206" s="84" t="str">
        <f t="shared" si="26"/>
        <v/>
      </c>
      <c r="F206" s="85" t="str">
        <f t="shared" si="27"/>
        <v/>
      </c>
      <c r="G206" s="85" t="str">
        <f t="shared" si="28"/>
        <v/>
      </c>
      <c r="H206" s="86" t="str">
        <f t="shared" si="29"/>
        <v/>
      </c>
      <c r="I206" s="85" t="str">
        <f t="shared" si="30"/>
        <v/>
      </c>
      <c r="J206" s="87" t="str">
        <f t="shared" si="31"/>
        <v/>
      </c>
    </row>
    <row r="207" spans="1:10" ht="15" thickBot="1" x14ac:dyDescent="0.35">
      <c r="A207" s="79" t="s">
        <v>230</v>
      </c>
      <c r="B207" s="79">
        <v>190</v>
      </c>
      <c r="C207" s="5"/>
      <c r="D207" s="10"/>
      <c r="E207" s="84" t="str">
        <f t="shared" si="26"/>
        <v/>
      </c>
      <c r="F207" s="85" t="str">
        <f t="shared" si="27"/>
        <v/>
      </c>
      <c r="G207" s="85" t="str">
        <f t="shared" si="28"/>
        <v/>
      </c>
      <c r="H207" s="86" t="str">
        <f t="shared" si="29"/>
        <v/>
      </c>
      <c r="I207" s="85" t="str">
        <f t="shared" si="30"/>
        <v/>
      </c>
      <c r="J207" s="87" t="str">
        <f t="shared" si="31"/>
        <v/>
      </c>
    </row>
    <row r="208" spans="1:10" ht="15" thickBot="1" x14ac:dyDescent="0.35">
      <c r="A208" s="79" t="s">
        <v>231</v>
      </c>
      <c r="B208" s="79">
        <v>191</v>
      </c>
      <c r="C208" s="5"/>
      <c r="D208" s="10"/>
      <c r="E208" s="84" t="str">
        <f t="shared" si="26"/>
        <v/>
      </c>
      <c r="F208" s="85" t="str">
        <f t="shared" si="27"/>
        <v/>
      </c>
      <c r="G208" s="85" t="str">
        <f t="shared" si="28"/>
        <v/>
      </c>
      <c r="H208" s="86" t="str">
        <f t="shared" si="29"/>
        <v/>
      </c>
      <c r="I208" s="85" t="str">
        <f t="shared" si="30"/>
        <v/>
      </c>
      <c r="J208" s="87" t="str">
        <f t="shared" si="31"/>
        <v/>
      </c>
    </row>
    <row r="209" spans="1:10" ht="15" thickBot="1" x14ac:dyDescent="0.35">
      <c r="A209" s="79" t="s">
        <v>232</v>
      </c>
      <c r="B209" s="79">
        <v>192</v>
      </c>
      <c r="C209" s="5"/>
      <c r="D209" s="10"/>
      <c r="E209" s="84" t="str">
        <f t="shared" si="26"/>
        <v/>
      </c>
      <c r="F209" s="85" t="str">
        <f t="shared" si="27"/>
        <v/>
      </c>
      <c r="G209" s="85" t="str">
        <f t="shared" si="28"/>
        <v/>
      </c>
      <c r="H209" s="86" t="str">
        <f t="shared" si="29"/>
        <v/>
      </c>
      <c r="I209" s="85" t="str">
        <f t="shared" si="30"/>
        <v/>
      </c>
      <c r="J209" s="87" t="str">
        <f t="shared" si="31"/>
        <v/>
      </c>
    </row>
    <row r="210" spans="1:10" ht="15" thickBot="1" x14ac:dyDescent="0.35">
      <c r="A210" s="79" t="s">
        <v>233</v>
      </c>
      <c r="B210" s="79">
        <v>193</v>
      </c>
      <c r="C210" s="5"/>
      <c r="D210" s="10"/>
      <c r="E210" s="84" t="str">
        <f t="shared" si="26"/>
        <v/>
      </c>
      <c r="F210" s="85" t="str">
        <f t="shared" si="27"/>
        <v/>
      </c>
      <c r="G210" s="85" t="str">
        <f t="shared" si="28"/>
        <v/>
      </c>
      <c r="H210" s="86" t="str">
        <f t="shared" si="29"/>
        <v/>
      </c>
      <c r="I210" s="85" t="str">
        <f t="shared" si="30"/>
        <v/>
      </c>
      <c r="J210" s="87" t="str">
        <f t="shared" si="31"/>
        <v/>
      </c>
    </row>
    <row r="211" spans="1:10" ht="15" thickBot="1" x14ac:dyDescent="0.35">
      <c r="A211" s="79" t="s">
        <v>234</v>
      </c>
      <c r="B211" s="79">
        <v>194</v>
      </c>
      <c r="C211" s="5"/>
      <c r="D211" s="10"/>
      <c r="E211" s="84" t="str">
        <f t="shared" si="26"/>
        <v/>
      </c>
      <c r="F211" s="85" t="str">
        <f t="shared" si="27"/>
        <v/>
      </c>
      <c r="G211" s="85" t="str">
        <f t="shared" si="28"/>
        <v/>
      </c>
      <c r="H211" s="86" t="str">
        <f t="shared" si="29"/>
        <v/>
      </c>
      <c r="I211" s="85" t="str">
        <f t="shared" si="30"/>
        <v/>
      </c>
      <c r="J211" s="87" t="str">
        <f t="shared" si="31"/>
        <v/>
      </c>
    </row>
    <row r="212" spans="1:10" ht="15" thickBot="1" x14ac:dyDescent="0.35">
      <c r="A212" s="79" t="s">
        <v>235</v>
      </c>
      <c r="B212" s="79">
        <v>195</v>
      </c>
      <c r="C212" s="5"/>
      <c r="D212" s="10"/>
      <c r="E212" s="84" t="str">
        <f t="shared" si="26"/>
        <v/>
      </c>
      <c r="F212" s="85" t="str">
        <f t="shared" si="27"/>
        <v/>
      </c>
      <c r="G212" s="85" t="str">
        <f t="shared" si="28"/>
        <v/>
      </c>
      <c r="H212" s="86" t="str">
        <f t="shared" si="29"/>
        <v/>
      </c>
      <c r="I212" s="85" t="str">
        <f t="shared" si="30"/>
        <v/>
      </c>
      <c r="J212" s="87" t="str">
        <f t="shared" si="31"/>
        <v/>
      </c>
    </row>
    <row r="213" spans="1:10" ht="15" thickBot="1" x14ac:dyDescent="0.35">
      <c r="A213" s="79" t="s">
        <v>236</v>
      </c>
      <c r="B213" s="79">
        <v>196</v>
      </c>
      <c r="C213" s="5"/>
      <c r="D213" s="10"/>
      <c r="E213" s="84" t="str">
        <f t="shared" si="26"/>
        <v/>
      </c>
      <c r="F213" s="85" t="str">
        <f t="shared" si="27"/>
        <v/>
      </c>
      <c r="G213" s="85" t="str">
        <f t="shared" si="28"/>
        <v/>
      </c>
      <c r="H213" s="86" t="str">
        <f t="shared" si="29"/>
        <v/>
      </c>
      <c r="I213" s="85" t="str">
        <f t="shared" si="30"/>
        <v/>
      </c>
      <c r="J213" s="87" t="str">
        <f t="shared" si="31"/>
        <v/>
      </c>
    </row>
    <row r="214" spans="1:10" ht="15" thickBot="1" x14ac:dyDescent="0.35">
      <c r="A214" s="79" t="s">
        <v>237</v>
      </c>
      <c r="B214" s="79">
        <v>197</v>
      </c>
      <c r="C214" s="5"/>
      <c r="D214" s="10"/>
      <c r="E214" s="84" t="str">
        <f t="shared" si="26"/>
        <v/>
      </c>
      <c r="F214" s="85" t="str">
        <f t="shared" si="27"/>
        <v/>
      </c>
      <c r="G214" s="85" t="str">
        <f t="shared" si="28"/>
        <v/>
      </c>
      <c r="H214" s="86" t="str">
        <f t="shared" si="29"/>
        <v/>
      </c>
      <c r="I214" s="85" t="str">
        <f t="shared" si="30"/>
        <v/>
      </c>
      <c r="J214" s="87" t="str">
        <f t="shared" si="31"/>
        <v/>
      </c>
    </row>
    <row r="215" spans="1:10" ht="15" thickBot="1" x14ac:dyDescent="0.35">
      <c r="A215" s="79" t="s">
        <v>238</v>
      </c>
      <c r="B215" s="79">
        <v>198</v>
      </c>
      <c r="C215" s="5"/>
      <c r="D215" s="10"/>
      <c r="E215" s="84" t="str">
        <f t="shared" si="26"/>
        <v/>
      </c>
      <c r="F215" s="85" t="str">
        <f t="shared" si="27"/>
        <v/>
      </c>
      <c r="G215" s="85" t="str">
        <f t="shared" si="28"/>
        <v/>
      </c>
      <c r="H215" s="86" t="str">
        <f t="shared" si="29"/>
        <v/>
      </c>
      <c r="I215" s="85" t="str">
        <f t="shared" si="30"/>
        <v/>
      </c>
      <c r="J215" s="87" t="str">
        <f t="shared" si="31"/>
        <v/>
      </c>
    </row>
    <row r="216" spans="1:10" ht="15" thickBot="1" x14ac:dyDescent="0.35">
      <c r="A216" s="79" t="s">
        <v>239</v>
      </c>
      <c r="B216" s="79">
        <v>199</v>
      </c>
      <c r="C216" s="5"/>
      <c r="D216" s="10"/>
      <c r="E216" s="84" t="str">
        <f t="shared" si="26"/>
        <v/>
      </c>
      <c r="F216" s="85" t="str">
        <f t="shared" si="27"/>
        <v/>
      </c>
      <c r="G216" s="85" t="str">
        <f t="shared" si="28"/>
        <v/>
      </c>
      <c r="H216" s="86" t="str">
        <f t="shared" si="29"/>
        <v/>
      </c>
      <c r="I216" s="85" t="str">
        <f t="shared" si="30"/>
        <v/>
      </c>
      <c r="J216" s="87" t="str">
        <f t="shared" si="31"/>
        <v/>
      </c>
    </row>
    <row r="217" spans="1:10" ht="15" thickBot="1" x14ac:dyDescent="0.35">
      <c r="A217" s="79" t="s">
        <v>240</v>
      </c>
      <c r="B217" s="79">
        <v>200</v>
      </c>
      <c r="C217" s="5"/>
      <c r="D217" s="10"/>
      <c r="E217" s="84" t="str">
        <f t="shared" si="26"/>
        <v/>
      </c>
      <c r="F217" s="85" t="str">
        <f t="shared" si="27"/>
        <v/>
      </c>
      <c r="G217" s="85" t="str">
        <f t="shared" si="28"/>
        <v/>
      </c>
      <c r="H217" s="86" t="str">
        <f t="shared" si="29"/>
        <v/>
      </c>
      <c r="I217" s="85" t="str">
        <f t="shared" si="30"/>
        <v/>
      </c>
      <c r="J217" s="87" t="str">
        <f t="shared" si="31"/>
        <v/>
      </c>
    </row>
    <row r="218" spans="1:10" ht="15" thickBot="1" x14ac:dyDescent="0.35">
      <c r="A218" s="79" t="s">
        <v>241</v>
      </c>
      <c r="B218" s="79">
        <v>201</v>
      </c>
      <c r="C218" s="5"/>
      <c r="D218" s="10"/>
      <c r="E218" s="84" t="str">
        <f t="shared" si="26"/>
        <v/>
      </c>
      <c r="F218" s="85" t="str">
        <f t="shared" si="27"/>
        <v/>
      </c>
      <c r="G218" s="85" t="str">
        <f t="shared" si="28"/>
        <v/>
      </c>
      <c r="H218" s="86" t="str">
        <f t="shared" si="29"/>
        <v/>
      </c>
      <c r="I218" s="85" t="str">
        <f t="shared" si="30"/>
        <v/>
      </c>
      <c r="J218" s="87" t="str">
        <f t="shared" si="31"/>
        <v/>
      </c>
    </row>
    <row r="219" spans="1:10" ht="15" thickBot="1" x14ac:dyDescent="0.35">
      <c r="A219" s="79" t="s">
        <v>242</v>
      </c>
      <c r="B219" s="79">
        <v>202</v>
      </c>
      <c r="C219" s="5"/>
      <c r="D219" s="10"/>
      <c r="E219" s="84" t="str">
        <f t="shared" si="26"/>
        <v/>
      </c>
      <c r="F219" s="85" t="str">
        <f t="shared" si="27"/>
        <v/>
      </c>
      <c r="G219" s="85" t="str">
        <f t="shared" si="28"/>
        <v/>
      </c>
      <c r="H219" s="86" t="str">
        <f t="shared" si="29"/>
        <v/>
      </c>
      <c r="I219" s="85" t="str">
        <f t="shared" si="30"/>
        <v/>
      </c>
      <c r="J219" s="87" t="str">
        <f t="shared" si="31"/>
        <v/>
      </c>
    </row>
    <row r="220" spans="1:10" ht="15" thickBot="1" x14ac:dyDescent="0.35">
      <c r="A220" s="79" t="s">
        <v>243</v>
      </c>
      <c r="B220" s="79">
        <v>203</v>
      </c>
      <c r="C220" s="5"/>
      <c r="D220" s="10"/>
      <c r="E220" s="84" t="str">
        <f t="shared" si="26"/>
        <v/>
      </c>
      <c r="F220" s="85" t="str">
        <f t="shared" si="27"/>
        <v/>
      </c>
      <c r="G220" s="85" t="str">
        <f t="shared" si="28"/>
        <v/>
      </c>
      <c r="H220" s="86" t="str">
        <f t="shared" si="29"/>
        <v/>
      </c>
      <c r="I220" s="85" t="str">
        <f t="shared" si="30"/>
        <v/>
      </c>
      <c r="J220" s="87" t="str">
        <f t="shared" si="31"/>
        <v/>
      </c>
    </row>
    <row r="221" spans="1:10" ht="15" thickBot="1" x14ac:dyDescent="0.35">
      <c r="A221" s="79" t="s">
        <v>244</v>
      </c>
      <c r="B221" s="79">
        <v>204</v>
      </c>
      <c r="C221" s="5"/>
      <c r="D221" s="10"/>
      <c r="E221" s="84" t="str">
        <f t="shared" si="26"/>
        <v/>
      </c>
      <c r="F221" s="85" t="str">
        <f t="shared" si="27"/>
        <v/>
      </c>
      <c r="G221" s="85" t="str">
        <f t="shared" si="28"/>
        <v/>
      </c>
      <c r="H221" s="86" t="str">
        <f t="shared" si="29"/>
        <v/>
      </c>
      <c r="I221" s="85" t="str">
        <f t="shared" si="30"/>
        <v/>
      </c>
      <c r="J221" s="87" t="str">
        <f t="shared" si="31"/>
        <v/>
      </c>
    </row>
    <row r="222" spans="1:10" ht="15" thickBot="1" x14ac:dyDescent="0.35">
      <c r="A222" s="79" t="s">
        <v>245</v>
      </c>
      <c r="B222" s="79">
        <v>205</v>
      </c>
      <c r="C222" s="5"/>
      <c r="D222" s="10"/>
      <c r="E222" s="84" t="str">
        <f t="shared" si="26"/>
        <v/>
      </c>
      <c r="F222" s="85" t="str">
        <f t="shared" si="27"/>
        <v/>
      </c>
      <c r="G222" s="85" t="str">
        <f t="shared" si="28"/>
        <v/>
      </c>
      <c r="H222" s="86" t="str">
        <f t="shared" si="29"/>
        <v/>
      </c>
      <c r="I222" s="85" t="str">
        <f t="shared" si="30"/>
        <v/>
      </c>
      <c r="J222" s="87" t="str">
        <f t="shared" si="31"/>
        <v/>
      </c>
    </row>
    <row r="223" spans="1:10" ht="15" thickBot="1" x14ac:dyDescent="0.35">
      <c r="A223" s="79" t="s">
        <v>246</v>
      </c>
      <c r="B223" s="79">
        <v>206</v>
      </c>
      <c r="C223" s="5"/>
      <c r="D223" s="10"/>
      <c r="E223" s="84" t="str">
        <f t="shared" si="26"/>
        <v/>
      </c>
      <c r="F223" s="85" t="str">
        <f t="shared" si="27"/>
        <v/>
      </c>
      <c r="G223" s="85" t="str">
        <f t="shared" si="28"/>
        <v/>
      </c>
      <c r="H223" s="86" t="str">
        <f t="shared" si="29"/>
        <v/>
      </c>
      <c r="I223" s="85" t="str">
        <f t="shared" si="30"/>
        <v/>
      </c>
      <c r="J223" s="87" t="str">
        <f t="shared" si="31"/>
        <v/>
      </c>
    </row>
    <row r="224" spans="1:10" ht="15" thickBot="1" x14ac:dyDescent="0.35">
      <c r="A224" s="79" t="s">
        <v>247</v>
      </c>
      <c r="B224" s="79">
        <v>207</v>
      </c>
      <c r="C224" s="5"/>
      <c r="D224" s="10"/>
      <c r="E224" s="84" t="str">
        <f t="shared" si="26"/>
        <v/>
      </c>
      <c r="F224" s="85" t="str">
        <f t="shared" si="27"/>
        <v/>
      </c>
      <c r="G224" s="85" t="str">
        <f t="shared" si="28"/>
        <v/>
      </c>
      <c r="H224" s="86" t="str">
        <f t="shared" si="29"/>
        <v/>
      </c>
      <c r="I224" s="85" t="str">
        <f t="shared" si="30"/>
        <v/>
      </c>
      <c r="J224" s="87" t="str">
        <f t="shared" si="31"/>
        <v/>
      </c>
    </row>
    <row r="225" spans="1:10" ht="15" thickBot="1" x14ac:dyDescent="0.35">
      <c r="A225" s="79" t="s">
        <v>248</v>
      </c>
      <c r="B225" s="79">
        <v>208</v>
      </c>
      <c r="C225" s="5"/>
      <c r="D225" s="10"/>
      <c r="E225" s="84" t="str">
        <f t="shared" ref="E225:E276" si="32">IF(E224&lt;=n-1,E224+1,"")</f>
        <v/>
      </c>
      <c r="F225" s="85" t="str">
        <f t="shared" ref="F225:F276" si="33">IF(n="","",IF(E225&lt;=n,J224,""))</f>
        <v/>
      </c>
      <c r="G225" s="85" t="str">
        <f t="shared" ref="G225:G276" si="34">IF(n="","",IF(E225&lt;=n,IF(H225&gt;=F225*(_r+pz),F225*(_r+pz),C225),""))</f>
        <v/>
      </c>
      <c r="H225" s="86" t="str">
        <f t="shared" ref="H225:H276" si="35">IF(n="","",IF(E225&lt;=n,IF(E225=n,An,C225),""))</f>
        <v/>
      </c>
      <c r="I225" s="85" t="str">
        <f t="shared" ref="I225:I276" si="36">IF(n="","",IF(E225&lt;=n,H225-G225,""))</f>
        <v/>
      </c>
      <c r="J225" s="87" t="str">
        <f t="shared" ref="J225:J276" si="37">IF(n="","",IF(E225&lt;=n,IF(H225&gt;=F225*(_r+pz),F225-I225,F225*(1+(_r+pz))-G225),""))</f>
        <v/>
      </c>
    </row>
    <row r="226" spans="1:10" ht="15" thickBot="1" x14ac:dyDescent="0.35">
      <c r="A226" s="79" t="s">
        <v>249</v>
      </c>
      <c r="B226" s="79">
        <v>209</v>
      </c>
      <c r="C226" s="5"/>
      <c r="D226" s="10"/>
      <c r="E226" s="84" t="str">
        <f t="shared" si="32"/>
        <v/>
      </c>
      <c r="F226" s="85" t="str">
        <f t="shared" si="33"/>
        <v/>
      </c>
      <c r="G226" s="85" t="str">
        <f t="shared" si="34"/>
        <v/>
      </c>
      <c r="H226" s="86" t="str">
        <f t="shared" si="35"/>
        <v/>
      </c>
      <c r="I226" s="85" t="str">
        <f t="shared" si="36"/>
        <v/>
      </c>
      <c r="J226" s="87" t="str">
        <f t="shared" si="37"/>
        <v/>
      </c>
    </row>
    <row r="227" spans="1:10" ht="15" thickBot="1" x14ac:dyDescent="0.35">
      <c r="A227" s="79" t="s">
        <v>250</v>
      </c>
      <c r="B227" s="79">
        <v>210</v>
      </c>
      <c r="C227" s="5"/>
      <c r="D227" s="10"/>
      <c r="E227" s="84" t="str">
        <f t="shared" si="32"/>
        <v/>
      </c>
      <c r="F227" s="85" t="str">
        <f t="shared" si="33"/>
        <v/>
      </c>
      <c r="G227" s="85" t="str">
        <f t="shared" si="34"/>
        <v/>
      </c>
      <c r="H227" s="86" t="str">
        <f t="shared" si="35"/>
        <v/>
      </c>
      <c r="I227" s="85" t="str">
        <f t="shared" si="36"/>
        <v/>
      </c>
      <c r="J227" s="87" t="str">
        <f t="shared" si="37"/>
        <v/>
      </c>
    </row>
    <row r="228" spans="1:10" ht="15" thickBot="1" x14ac:dyDescent="0.35">
      <c r="A228" s="79" t="s">
        <v>251</v>
      </c>
      <c r="B228" s="79">
        <v>211</v>
      </c>
      <c r="C228" s="5"/>
      <c r="D228" s="10"/>
      <c r="E228" s="84" t="str">
        <f t="shared" si="32"/>
        <v/>
      </c>
      <c r="F228" s="85" t="str">
        <f t="shared" si="33"/>
        <v/>
      </c>
      <c r="G228" s="85" t="str">
        <f t="shared" si="34"/>
        <v/>
      </c>
      <c r="H228" s="86" t="str">
        <f t="shared" si="35"/>
        <v/>
      </c>
      <c r="I228" s="85" t="str">
        <f t="shared" si="36"/>
        <v/>
      </c>
      <c r="J228" s="87" t="str">
        <f t="shared" si="37"/>
        <v/>
      </c>
    </row>
    <row r="229" spans="1:10" ht="15" thickBot="1" x14ac:dyDescent="0.35">
      <c r="A229" s="79" t="s">
        <v>252</v>
      </c>
      <c r="B229" s="79">
        <v>212</v>
      </c>
      <c r="C229" s="5"/>
      <c r="D229" s="10"/>
      <c r="E229" s="84" t="str">
        <f t="shared" si="32"/>
        <v/>
      </c>
      <c r="F229" s="85" t="str">
        <f t="shared" si="33"/>
        <v/>
      </c>
      <c r="G229" s="85" t="str">
        <f t="shared" si="34"/>
        <v/>
      </c>
      <c r="H229" s="86" t="str">
        <f t="shared" si="35"/>
        <v/>
      </c>
      <c r="I229" s="85" t="str">
        <f t="shared" si="36"/>
        <v/>
      </c>
      <c r="J229" s="87" t="str">
        <f t="shared" si="37"/>
        <v/>
      </c>
    </row>
    <row r="230" spans="1:10" ht="15" thickBot="1" x14ac:dyDescent="0.35">
      <c r="A230" s="79" t="s">
        <v>253</v>
      </c>
      <c r="B230" s="79">
        <v>213</v>
      </c>
      <c r="C230" s="5"/>
      <c r="D230" s="10"/>
      <c r="E230" s="84" t="str">
        <f t="shared" si="32"/>
        <v/>
      </c>
      <c r="F230" s="85" t="str">
        <f t="shared" si="33"/>
        <v/>
      </c>
      <c r="G230" s="85" t="str">
        <f t="shared" si="34"/>
        <v/>
      </c>
      <c r="H230" s="86" t="str">
        <f t="shared" si="35"/>
        <v/>
      </c>
      <c r="I230" s="85" t="str">
        <f t="shared" si="36"/>
        <v/>
      </c>
      <c r="J230" s="87" t="str">
        <f t="shared" si="37"/>
        <v/>
      </c>
    </row>
    <row r="231" spans="1:10" ht="15" thickBot="1" x14ac:dyDescent="0.35">
      <c r="A231" s="79" t="s">
        <v>254</v>
      </c>
      <c r="B231" s="79">
        <v>214</v>
      </c>
      <c r="C231" s="5"/>
      <c r="D231" s="10"/>
      <c r="E231" s="84" t="str">
        <f t="shared" si="32"/>
        <v/>
      </c>
      <c r="F231" s="85" t="str">
        <f t="shared" si="33"/>
        <v/>
      </c>
      <c r="G231" s="85" t="str">
        <f t="shared" si="34"/>
        <v/>
      </c>
      <c r="H231" s="86" t="str">
        <f t="shared" si="35"/>
        <v/>
      </c>
      <c r="I231" s="85" t="str">
        <f t="shared" si="36"/>
        <v/>
      </c>
      <c r="J231" s="87" t="str">
        <f t="shared" si="37"/>
        <v/>
      </c>
    </row>
    <row r="232" spans="1:10" ht="15" thickBot="1" x14ac:dyDescent="0.35">
      <c r="A232" s="79" t="s">
        <v>255</v>
      </c>
      <c r="B232" s="79">
        <v>215</v>
      </c>
      <c r="C232" s="5"/>
      <c r="D232" s="10"/>
      <c r="E232" s="84" t="str">
        <f t="shared" si="32"/>
        <v/>
      </c>
      <c r="F232" s="85" t="str">
        <f t="shared" si="33"/>
        <v/>
      </c>
      <c r="G232" s="85" t="str">
        <f t="shared" si="34"/>
        <v/>
      </c>
      <c r="H232" s="86" t="str">
        <f t="shared" si="35"/>
        <v/>
      </c>
      <c r="I232" s="85" t="str">
        <f t="shared" si="36"/>
        <v/>
      </c>
      <c r="J232" s="87" t="str">
        <f t="shared" si="37"/>
        <v/>
      </c>
    </row>
    <row r="233" spans="1:10" ht="15" thickBot="1" x14ac:dyDescent="0.35">
      <c r="A233" s="79" t="s">
        <v>256</v>
      </c>
      <c r="B233" s="79">
        <v>216</v>
      </c>
      <c r="C233" s="5"/>
      <c r="D233" s="10"/>
      <c r="E233" s="84" t="str">
        <f t="shared" si="32"/>
        <v/>
      </c>
      <c r="F233" s="85" t="str">
        <f t="shared" si="33"/>
        <v/>
      </c>
      <c r="G233" s="85" t="str">
        <f t="shared" si="34"/>
        <v/>
      </c>
      <c r="H233" s="86" t="str">
        <f t="shared" si="35"/>
        <v/>
      </c>
      <c r="I233" s="85" t="str">
        <f t="shared" si="36"/>
        <v/>
      </c>
      <c r="J233" s="87" t="str">
        <f t="shared" si="37"/>
        <v/>
      </c>
    </row>
    <row r="234" spans="1:10" ht="15" thickBot="1" x14ac:dyDescent="0.35">
      <c r="A234" s="79" t="s">
        <v>257</v>
      </c>
      <c r="B234" s="79">
        <v>217</v>
      </c>
      <c r="C234" s="5"/>
      <c r="D234" s="10"/>
      <c r="E234" s="84" t="str">
        <f t="shared" si="32"/>
        <v/>
      </c>
      <c r="F234" s="85" t="str">
        <f t="shared" si="33"/>
        <v/>
      </c>
      <c r="G234" s="85" t="str">
        <f t="shared" si="34"/>
        <v/>
      </c>
      <c r="H234" s="86" t="str">
        <f t="shared" si="35"/>
        <v/>
      </c>
      <c r="I234" s="85" t="str">
        <f t="shared" si="36"/>
        <v/>
      </c>
      <c r="J234" s="87" t="str">
        <f t="shared" si="37"/>
        <v/>
      </c>
    </row>
    <row r="235" spans="1:10" ht="15" thickBot="1" x14ac:dyDescent="0.35">
      <c r="A235" s="79" t="s">
        <v>258</v>
      </c>
      <c r="B235" s="79">
        <v>218</v>
      </c>
      <c r="C235" s="5"/>
      <c r="D235" s="10"/>
      <c r="E235" s="84" t="str">
        <f t="shared" si="32"/>
        <v/>
      </c>
      <c r="F235" s="85" t="str">
        <f t="shared" si="33"/>
        <v/>
      </c>
      <c r="G235" s="85" t="str">
        <f t="shared" si="34"/>
        <v/>
      </c>
      <c r="H235" s="86" t="str">
        <f t="shared" si="35"/>
        <v/>
      </c>
      <c r="I235" s="85" t="str">
        <f t="shared" si="36"/>
        <v/>
      </c>
      <c r="J235" s="87" t="str">
        <f t="shared" si="37"/>
        <v/>
      </c>
    </row>
    <row r="236" spans="1:10" ht="15" thickBot="1" x14ac:dyDescent="0.35">
      <c r="A236" s="79" t="s">
        <v>259</v>
      </c>
      <c r="B236" s="79">
        <v>219</v>
      </c>
      <c r="C236" s="5"/>
      <c r="D236" s="10"/>
      <c r="E236" s="84" t="str">
        <f t="shared" si="32"/>
        <v/>
      </c>
      <c r="F236" s="85" t="str">
        <f t="shared" si="33"/>
        <v/>
      </c>
      <c r="G236" s="85" t="str">
        <f t="shared" si="34"/>
        <v/>
      </c>
      <c r="H236" s="86" t="str">
        <f t="shared" si="35"/>
        <v/>
      </c>
      <c r="I236" s="85" t="str">
        <f t="shared" si="36"/>
        <v/>
      </c>
      <c r="J236" s="87" t="str">
        <f t="shared" si="37"/>
        <v/>
      </c>
    </row>
    <row r="237" spans="1:10" ht="15" thickBot="1" x14ac:dyDescent="0.35">
      <c r="A237" s="79" t="s">
        <v>260</v>
      </c>
      <c r="B237" s="79">
        <v>220</v>
      </c>
      <c r="C237" s="5"/>
      <c r="D237" s="10"/>
      <c r="E237" s="84" t="str">
        <f t="shared" si="32"/>
        <v/>
      </c>
      <c r="F237" s="85" t="str">
        <f t="shared" si="33"/>
        <v/>
      </c>
      <c r="G237" s="85" t="str">
        <f t="shared" si="34"/>
        <v/>
      </c>
      <c r="H237" s="86" t="str">
        <f t="shared" si="35"/>
        <v/>
      </c>
      <c r="I237" s="85" t="str">
        <f t="shared" si="36"/>
        <v/>
      </c>
      <c r="J237" s="87" t="str">
        <f t="shared" si="37"/>
        <v/>
      </c>
    </row>
    <row r="238" spans="1:10" ht="15" thickBot="1" x14ac:dyDescent="0.35">
      <c r="A238" s="79" t="s">
        <v>261</v>
      </c>
      <c r="B238" s="79">
        <v>221</v>
      </c>
      <c r="C238" s="5"/>
      <c r="D238" s="10"/>
      <c r="E238" s="84" t="str">
        <f t="shared" si="32"/>
        <v/>
      </c>
      <c r="F238" s="85" t="str">
        <f t="shared" si="33"/>
        <v/>
      </c>
      <c r="G238" s="85" t="str">
        <f t="shared" si="34"/>
        <v/>
      </c>
      <c r="H238" s="86" t="str">
        <f t="shared" si="35"/>
        <v/>
      </c>
      <c r="I238" s="85" t="str">
        <f t="shared" si="36"/>
        <v/>
      </c>
      <c r="J238" s="87" t="str">
        <f t="shared" si="37"/>
        <v/>
      </c>
    </row>
    <row r="239" spans="1:10" ht="15" thickBot="1" x14ac:dyDescent="0.35">
      <c r="A239" s="79" t="s">
        <v>262</v>
      </c>
      <c r="B239" s="79">
        <v>222</v>
      </c>
      <c r="C239" s="5"/>
      <c r="D239" s="10"/>
      <c r="E239" s="84" t="str">
        <f t="shared" si="32"/>
        <v/>
      </c>
      <c r="F239" s="85" t="str">
        <f t="shared" si="33"/>
        <v/>
      </c>
      <c r="G239" s="85" t="str">
        <f t="shared" si="34"/>
        <v/>
      </c>
      <c r="H239" s="86" t="str">
        <f t="shared" si="35"/>
        <v/>
      </c>
      <c r="I239" s="85" t="str">
        <f t="shared" si="36"/>
        <v/>
      </c>
      <c r="J239" s="87" t="str">
        <f t="shared" si="37"/>
        <v/>
      </c>
    </row>
    <row r="240" spans="1:10" ht="15" thickBot="1" x14ac:dyDescent="0.35">
      <c r="A240" s="79" t="s">
        <v>263</v>
      </c>
      <c r="B240" s="79">
        <v>223</v>
      </c>
      <c r="C240" s="5"/>
      <c r="D240" s="10"/>
      <c r="E240" s="84" t="str">
        <f t="shared" si="32"/>
        <v/>
      </c>
      <c r="F240" s="85" t="str">
        <f t="shared" si="33"/>
        <v/>
      </c>
      <c r="G240" s="85" t="str">
        <f t="shared" si="34"/>
        <v/>
      </c>
      <c r="H240" s="86" t="str">
        <f t="shared" si="35"/>
        <v/>
      </c>
      <c r="I240" s="85" t="str">
        <f t="shared" si="36"/>
        <v/>
      </c>
      <c r="J240" s="87" t="str">
        <f t="shared" si="37"/>
        <v/>
      </c>
    </row>
    <row r="241" spans="1:10" ht="15" thickBot="1" x14ac:dyDescent="0.35">
      <c r="A241" s="79" t="s">
        <v>264</v>
      </c>
      <c r="B241" s="79">
        <v>224</v>
      </c>
      <c r="C241" s="5"/>
      <c r="D241" s="10"/>
      <c r="E241" s="84" t="str">
        <f t="shared" si="32"/>
        <v/>
      </c>
      <c r="F241" s="85" t="str">
        <f t="shared" si="33"/>
        <v/>
      </c>
      <c r="G241" s="85" t="str">
        <f t="shared" si="34"/>
        <v/>
      </c>
      <c r="H241" s="86" t="str">
        <f t="shared" si="35"/>
        <v/>
      </c>
      <c r="I241" s="85" t="str">
        <f t="shared" si="36"/>
        <v/>
      </c>
      <c r="J241" s="87" t="str">
        <f t="shared" si="37"/>
        <v/>
      </c>
    </row>
    <row r="242" spans="1:10" ht="15" thickBot="1" x14ac:dyDescent="0.35">
      <c r="A242" s="79" t="s">
        <v>265</v>
      </c>
      <c r="B242" s="79">
        <v>225</v>
      </c>
      <c r="C242" s="5"/>
      <c r="D242" s="10"/>
      <c r="E242" s="84" t="str">
        <f t="shared" si="32"/>
        <v/>
      </c>
      <c r="F242" s="85" t="str">
        <f t="shared" si="33"/>
        <v/>
      </c>
      <c r="G242" s="85" t="str">
        <f t="shared" si="34"/>
        <v/>
      </c>
      <c r="H242" s="86" t="str">
        <f t="shared" si="35"/>
        <v/>
      </c>
      <c r="I242" s="85" t="str">
        <f t="shared" si="36"/>
        <v/>
      </c>
      <c r="J242" s="87" t="str">
        <f t="shared" si="37"/>
        <v/>
      </c>
    </row>
    <row r="243" spans="1:10" ht="15" thickBot="1" x14ac:dyDescent="0.35">
      <c r="A243" s="79" t="s">
        <v>266</v>
      </c>
      <c r="B243" s="79">
        <v>226</v>
      </c>
      <c r="C243" s="5"/>
      <c r="D243" s="10"/>
      <c r="E243" s="84" t="str">
        <f t="shared" si="32"/>
        <v/>
      </c>
      <c r="F243" s="85" t="str">
        <f t="shared" si="33"/>
        <v/>
      </c>
      <c r="G243" s="85" t="str">
        <f t="shared" si="34"/>
        <v/>
      </c>
      <c r="H243" s="86" t="str">
        <f t="shared" si="35"/>
        <v/>
      </c>
      <c r="I243" s="85" t="str">
        <f t="shared" si="36"/>
        <v/>
      </c>
      <c r="J243" s="87" t="str">
        <f t="shared" si="37"/>
        <v/>
      </c>
    </row>
    <row r="244" spans="1:10" ht="15" thickBot="1" x14ac:dyDescent="0.35">
      <c r="A244" s="79" t="s">
        <v>267</v>
      </c>
      <c r="B244" s="79">
        <v>227</v>
      </c>
      <c r="C244" s="5"/>
      <c r="D244" s="10"/>
      <c r="E244" s="84" t="str">
        <f t="shared" si="32"/>
        <v/>
      </c>
      <c r="F244" s="85" t="str">
        <f t="shared" si="33"/>
        <v/>
      </c>
      <c r="G244" s="85" t="str">
        <f t="shared" si="34"/>
        <v/>
      </c>
      <c r="H244" s="86" t="str">
        <f t="shared" si="35"/>
        <v/>
      </c>
      <c r="I244" s="85" t="str">
        <f t="shared" si="36"/>
        <v/>
      </c>
      <c r="J244" s="87" t="str">
        <f t="shared" si="37"/>
        <v/>
      </c>
    </row>
    <row r="245" spans="1:10" ht="15" thickBot="1" x14ac:dyDescent="0.35">
      <c r="A245" s="79" t="s">
        <v>268</v>
      </c>
      <c r="B245" s="79">
        <v>228</v>
      </c>
      <c r="C245" s="5"/>
      <c r="D245" s="10"/>
      <c r="E245" s="84" t="str">
        <f t="shared" si="32"/>
        <v/>
      </c>
      <c r="F245" s="85" t="str">
        <f t="shared" si="33"/>
        <v/>
      </c>
      <c r="G245" s="85" t="str">
        <f t="shared" si="34"/>
        <v/>
      </c>
      <c r="H245" s="86" t="str">
        <f t="shared" si="35"/>
        <v/>
      </c>
      <c r="I245" s="85" t="str">
        <f t="shared" si="36"/>
        <v/>
      </c>
      <c r="J245" s="87" t="str">
        <f t="shared" si="37"/>
        <v/>
      </c>
    </row>
    <row r="246" spans="1:10" ht="15" thickBot="1" x14ac:dyDescent="0.35">
      <c r="A246" s="79" t="s">
        <v>269</v>
      </c>
      <c r="B246" s="79">
        <v>229</v>
      </c>
      <c r="C246" s="5"/>
      <c r="D246" s="10"/>
      <c r="E246" s="84" t="str">
        <f t="shared" si="32"/>
        <v/>
      </c>
      <c r="F246" s="85" t="str">
        <f t="shared" si="33"/>
        <v/>
      </c>
      <c r="G246" s="85" t="str">
        <f t="shared" si="34"/>
        <v/>
      </c>
      <c r="H246" s="86" t="str">
        <f t="shared" si="35"/>
        <v/>
      </c>
      <c r="I246" s="85" t="str">
        <f t="shared" si="36"/>
        <v/>
      </c>
      <c r="J246" s="87" t="str">
        <f t="shared" si="37"/>
        <v/>
      </c>
    </row>
    <row r="247" spans="1:10" ht="15" thickBot="1" x14ac:dyDescent="0.35">
      <c r="A247" s="79" t="s">
        <v>270</v>
      </c>
      <c r="B247" s="79">
        <v>230</v>
      </c>
      <c r="C247" s="5"/>
      <c r="D247" s="10"/>
      <c r="E247" s="84" t="str">
        <f t="shared" si="32"/>
        <v/>
      </c>
      <c r="F247" s="85" t="str">
        <f t="shared" si="33"/>
        <v/>
      </c>
      <c r="G247" s="85" t="str">
        <f t="shared" si="34"/>
        <v/>
      </c>
      <c r="H247" s="86" t="str">
        <f t="shared" si="35"/>
        <v/>
      </c>
      <c r="I247" s="85" t="str">
        <f t="shared" si="36"/>
        <v/>
      </c>
      <c r="J247" s="87" t="str">
        <f t="shared" si="37"/>
        <v/>
      </c>
    </row>
    <row r="248" spans="1:10" ht="15" thickBot="1" x14ac:dyDescent="0.35">
      <c r="A248" s="79" t="s">
        <v>271</v>
      </c>
      <c r="B248" s="79">
        <v>231</v>
      </c>
      <c r="C248" s="5"/>
      <c r="D248" s="10"/>
      <c r="E248" s="84" t="str">
        <f t="shared" si="32"/>
        <v/>
      </c>
      <c r="F248" s="85" t="str">
        <f t="shared" si="33"/>
        <v/>
      </c>
      <c r="G248" s="85" t="str">
        <f t="shared" si="34"/>
        <v/>
      </c>
      <c r="H248" s="86" t="str">
        <f t="shared" si="35"/>
        <v/>
      </c>
      <c r="I248" s="85" t="str">
        <f t="shared" si="36"/>
        <v/>
      </c>
      <c r="J248" s="87" t="str">
        <f t="shared" si="37"/>
        <v/>
      </c>
    </row>
    <row r="249" spans="1:10" ht="15" thickBot="1" x14ac:dyDescent="0.35">
      <c r="A249" s="79" t="s">
        <v>272</v>
      </c>
      <c r="B249" s="79">
        <v>232</v>
      </c>
      <c r="C249" s="5"/>
      <c r="D249" s="10"/>
      <c r="E249" s="84" t="str">
        <f t="shared" si="32"/>
        <v/>
      </c>
      <c r="F249" s="85" t="str">
        <f t="shared" si="33"/>
        <v/>
      </c>
      <c r="G249" s="85" t="str">
        <f t="shared" si="34"/>
        <v/>
      </c>
      <c r="H249" s="86" t="str">
        <f t="shared" si="35"/>
        <v/>
      </c>
      <c r="I249" s="85" t="str">
        <f t="shared" si="36"/>
        <v/>
      </c>
      <c r="J249" s="87" t="str">
        <f t="shared" si="37"/>
        <v/>
      </c>
    </row>
    <row r="250" spans="1:10" ht="15" thickBot="1" x14ac:dyDescent="0.35">
      <c r="A250" s="79" t="s">
        <v>273</v>
      </c>
      <c r="B250" s="79">
        <v>233</v>
      </c>
      <c r="C250" s="5"/>
      <c r="D250" s="10"/>
      <c r="E250" s="84" t="str">
        <f t="shared" si="32"/>
        <v/>
      </c>
      <c r="F250" s="85" t="str">
        <f t="shared" si="33"/>
        <v/>
      </c>
      <c r="G250" s="85" t="str">
        <f t="shared" si="34"/>
        <v/>
      </c>
      <c r="H250" s="86" t="str">
        <f t="shared" si="35"/>
        <v/>
      </c>
      <c r="I250" s="85" t="str">
        <f t="shared" si="36"/>
        <v/>
      </c>
      <c r="J250" s="87" t="str">
        <f t="shared" si="37"/>
        <v/>
      </c>
    </row>
    <row r="251" spans="1:10" ht="15" thickBot="1" x14ac:dyDescent="0.35">
      <c r="A251" s="79" t="s">
        <v>274</v>
      </c>
      <c r="B251" s="79">
        <v>234</v>
      </c>
      <c r="C251" s="5"/>
      <c r="D251" s="10"/>
      <c r="E251" s="84" t="str">
        <f t="shared" si="32"/>
        <v/>
      </c>
      <c r="F251" s="85" t="str">
        <f t="shared" si="33"/>
        <v/>
      </c>
      <c r="G251" s="85" t="str">
        <f t="shared" si="34"/>
        <v/>
      </c>
      <c r="H251" s="86" t="str">
        <f t="shared" si="35"/>
        <v/>
      </c>
      <c r="I251" s="85" t="str">
        <f t="shared" si="36"/>
        <v/>
      </c>
      <c r="J251" s="87" t="str">
        <f t="shared" si="37"/>
        <v/>
      </c>
    </row>
    <row r="252" spans="1:10" ht="15" thickBot="1" x14ac:dyDescent="0.35">
      <c r="A252" s="79" t="s">
        <v>275</v>
      </c>
      <c r="B252" s="79">
        <v>235</v>
      </c>
      <c r="C252" s="5"/>
      <c r="D252" s="10"/>
      <c r="E252" s="84" t="str">
        <f t="shared" si="32"/>
        <v/>
      </c>
      <c r="F252" s="85" t="str">
        <f t="shared" si="33"/>
        <v/>
      </c>
      <c r="G252" s="85" t="str">
        <f t="shared" si="34"/>
        <v/>
      </c>
      <c r="H252" s="86" t="str">
        <f t="shared" si="35"/>
        <v/>
      </c>
      <c r="I252" s="85" t="str">
        <f t="shared" si="36"/>
        <v/>
      </c>
      <c r="J252" s="87" t="str">
        <f t="shared" si="37"/>
        <v/>
      </c>
    </row>
    <row r="253" spans="1:10" ht="15" thickBot="1" x14ac:dyDescent="0.35">
      <c r="A253" s="79" t="s">
        <v>276</v>
      </c>
      <c r="B253" s="79">
        <v>236</v>
      </c>
      <c r="C253" s="5"/>
      <c r="D253" s="10"/>
      <c r="E253" s="84" t="str">
        <f t="shared" si="32"/>
        <v/>
      </c>
      <c r="F253" s="85" t="str">
        <f t="shared" si="33"/>
        <v/>
      </c>
      <c r="G253" s="85" t="str">
        <f t="shared" si="34"/>
        <v/>
      </c>
      <c r="H253" s="86" t="str">
        <f t="shared" si="35"/>
        <v/>
      </c>
      <c r="I253" s="85" t="str">
        <f t="shared" si="36"/>
        <v/>
      </c>
      <c r="J253" s="87" t="str">
        <f t="shared" si="37"/>
        <v/>
      </c>
    </row>
    <row r="254" spans="1:10" ht="15" thickBot="1" x14ac:dyDescent="0.35">
      <c r="A254" s="79" t="s">
        <v>277</v>
      </c>
      <c r="B254" s="79">
        <v>237</v>
      </c>
      <c r="C254" s="5"/>
      <c r="D254" s="10"/>
      <c r="E254" s="84" t="str">
        <f t="shared" si="32"/>
        <v/>
      </c>
      <c r="F254" s="85" t="str">
        <f t="shared" si="33"/>
        <v/>
      </c>
      <c r="G254" s="85" t="str">
        <f t="shared" si="34"/>
        <v/>
      </c>
      <c r="H254" s="86" t="str">
        <f t="shared" si="35"/>
        <v/>
      </c>
      <c r="I254" s="85" t="str">
        <f t="shared" si="36"/>
        <v/>
      </c>
      <c r="J254" s="87" t="str">
        <f t="shared" si="37"/>
        <v/>
      </c>
    </row>
    <row r="255" spans="1:10" ht="15" thickBot="1" x14ac:dyDescent="0.35">
      <c r="A255" s="79" t="s">
        <v>278</v>
      </c>
      <c r="B255" s="79">
        <v>238</v>
      </c>
      <c r="C255" s="5"/>
      <c r="D255" s="10"/>
      <c r="E255" s="84" t="str">
        <f t="shared" si="32"/>
        <v/>
      </c>
      <c r="F255" s="85" t="str">
        <f t="shared" si="33"/>
        <v/>
      </c>
      <c r="G255" s="85" t="str">
        <f t="shared" si="34"/>
        <v/>
      </c>
      <c r="H255" s="86" t="str">
        <f t="shared" si="35"/>
        <v/>
      </c>
      <c r="I255" s="85" t="str">
        <f t="shared" si="36"/>
        <v/>
      </c>
      <c r="J255" s="87" t="str">
        <f t="shared" si="37"/>
        <v/>
      </c>
    </row>
    <row r="256" spans="1:10" ht="15" thickBot="1" x14ac:dyDescent="0.35">
      <c r="A256" s="79" t="s">
        <v>279</v>
      </c>
      <c r="B256" s="79">
        <v>239</v>
      </c>
      <c r="C256" s="5"/>
      <c r="D256" s="10"/>
      <c r="E256" s="84" t="str">
        <f t="shared" si="32"/>
        <v/>
      </c>
      <c r="F256" s="85" t="str">
        <f t="shared" si="33"/>
        <v/>
      </c>
      <c r="G256" s="85" t="str">
        <f t="shared" si="34"/>
        <v/>
      </c>
      <c r="H256" s="86" t="str">
        <f t="shared" si="35"/>
        <v/>
      </c>
      <c r="I256" s="85" t="str">
        <f t="shared" si="36"/>
        <v/>
      </c>
      <c r="J256" s="87" t="str">
        <f t="shared" si="37"/>
        <v/>
      </c>
    </row>
    <row r="257" spans="1:10" ht="15" thickBot="1" x14ac:dyDescent="0.35">
      <c r="A257" s="79" t="s">
        <v>280</v>
      </c>
      <c r="B257" s="79">
        <v>240</v>
      </c>
      <c r="C257" s="5"/>
      <c r="D257" s="10"/>
      <c r="E257" s="84" t="str">
        <f t="shared" si="32"/>
        <v/>
      </c>
      <c r="F257" s="85" t="str">
        <f t="shared" si="33"/>
        <v/>
      </c>
      <c r="G257" s="85" t="str">
        <f t="shared" si="34"/>
        <v/>
      </c>
      <c r="H257" s="86" t="str">
        <f t="shared" si="35"/>
        <v/>
      </c>
      <c r="I257" s="85" t="str">
        <f t="shared" si="36"/>
        <v/>
      </c>
      <c r="J257" s="87" t="str">
        <f t="shared" si="37"/>
        <v/>
      </c>
    </row>
    <row r="258" spans="1:10" ht="15" thickBot="1" x14ac:dyDescent="0.35">
      <c r="A258" s="79" t="s">
        <v>281</v>
      </c>
      <c r="B258" s="79">
        <v>241</v>
      </c>
      <c r="C258" s="5"/>
      <c r="D258" s="10"/>
      <c r="E258" s="84" t="str">
        <f t="shared" si="32"/>
        <v/>
      </c>
      <c r="F258" s="85" t="str">
        <f t="shared" si="33"/>
        <v/>
      </c>
      <c r="G258" s="85" t="str">
        <f t="shared" si="34"/>
        <v/>
      </c>
      <c r="H258" s="86" t="str">
        <f t="shared" si="35"/>
        <v/>
      </c>
      <c r="I258" s="85" t="str">
        <f t="shared" si="36"/>
        <v/>
      </c>
      <c r="J258" s="87" t="str">
        <f t="shared" si="37"/>
        <v/>
      </c>
    </row>
    <row r="259" spans="1:10" ht="15" thickBot="1" x14ac:dyDescent="0.35">
      <c r="A259" s="79" t="s">
        <v>282</v>
      </c>
      <c r="B259" s="79">
        <v>242</v>
      </c>
      <c r="C259" s="5"/>
      <c r="D259" s="10"/>
      <c r="E259" s="84" t="str">
        <f t="shared" si="32"/>
        <v/>
      </c>
      <c r="F259" s="85" t="str">
        <f t="shared" si="33"/>
        <v/>
      </c>
      <c r="G259" s="85" t="str">
        <f t="shared" si="34"/>
        <v/>
      </c>
      <c r="H259" s="86" t="str">
        <f t="shared" si="35"/>
        <v/>
      </c>
      <c r="I259" s="85" t="str">
        <f t="shared" si="36"/>
        <v/>
      </c>
      <c r="J259" s="87" t="str">
        <f t="shared" si="37"/>
        <v/>
      </c>
    </row>
    <row r="260" spans="1:10" ht="15" thickBot="1" x14ac:dyDescent="0.35">
      <c r="A260" s="79" t="s">
        <v>283</v>
      </c>
      <c r="B260" s="79">
        <v>243</v>
      </c>
      <c r="C260" s="5"/>
      <c r="D260" s="10"/>
      <c r="E260" s="84" t="str">
        <f t="shared" si="32"/>
        <v/>
      </c>
      <c r="F260" s="85" t="str">
        <f t="shared" si="33"/>
        <v/>
      </c>
      <c r="G260" s="85" t="str">
        <f t="shared" si="34"/>
        <v/>
      </c>
      <c r="H260" s="86" t="str">
        <f t="shared" si="35"/>
        <v/>
      </c>
      <c r="I260" s="85" t="str">
        <f t="shared" si="36"/>
        <v/>
      </c>
      <c r="J260" s="87" t="str">
        <f t="shared" si="37"/>
        <v/>
      </c>
    </row>
    <row r="261" spans="1:10" ht="15" thickBot="1" x14ac:dyDescent="0.35">
      <c r="A261" s="79" t="s">
        <v>284</v>
      </c>
      <c r="B261" s="79">
        <v>244</v>
      </c>
      <c r="C261" s="5"/>
      <c r="D261" s="10"/>
      <c r="E261" s="84" t="str">
        <f t="shared" si="32"/>
        <v/>
      </c>
      <c r="F261" s="85" t="str">
        <f t="shared" si="33"/>
        <v/>
      </c>
      <c r="G261" s="85" t="str">
        <f t="shared" si="34"/>
        <v/>
      </c>
      <c r="H261" s="86" t="str">
        <f t="shared" si="35"/>
        <v/>
      </c>
      <c r="I261" s="85" t="str">
        <f t="shared" si="36"/>
        <v/>
      </c>
      <c r="J261" s="87" t="str">
        <f t="shared" si="37"/>
        <v/>
      </c>
    </row>
    <row r="262" spans="1:10" ht="15" thickBot="1" x14ac:dyDescent="0.35">
      <c r="A262" s="79" t="s">
        <v>285</v>
      </c>
      <c r="B262" s="79">
        <v>245</v>
      </c>
      <c r="C262" s="5"/>
      <c r="D262" s="10"/>
      <c r="E262" s="84" t="str">
        <f t="shared" si="32"/>
        <v/>
      </c>
      <c r="F262" s="85" t="str">
        <f t="shared" si="33"/>
        <v/>
      </c>
      <c r="G262" s="85" t="str">
        <f t="shared" si="34"/>
        <v/>
      </c>
      <c r="H262" s="86" t="str">
        <f t="shared" si="35"/>
        <v/>
      </c>
      <c r="I262" s="85" t="str">
        <f t="shared" si="36"/>
        <v/>
      </c>
      <c r="J262" s="87" t="str">
        <f t="shared" si="37"/>
        <v/>
      </c>
    </row>
    <row r="263" spans="1:10" ht="15" thickBot="1" x14ac:dyDescent="0.35">
      <c r="A263" s="79" t="s">
        <v>286</v>
      </c>
      <c r="B263" s="79">
        <v>246</v>
      </c>
      <c r="C263" s="5"/>
      <c r="D263" s="10"/>
      <c r="E263" s="84" t="str">
        <f t="shared" si="32"/>
        <v/>
      </c>
      <c r="F263" s="85" t="str">
        <f t="shared" si="33"/>
        <v/>
      </c>
      <c r="G263" s="85" t="str">
        <f t="shared" si="34"/>
        <v/>
      </c>
      <c r="H263" s="86" t="str">
        <f t="shared" si="35"/>
        <v/>
      </c>
      <c r="I263" s="85" t="str">
        <f t="shared" si="36"/>
        <v/>
      </c>
      <c r="J263" s="87" t="str">
        <f t="shared" si="37"/>
        <v/>
      </c>
    </row>
    <row r="264" spans="1:10" ht="15" thickBot="1" x14ac:dyDescent="0.35">
      <c r="A264" s="79" t="s">
        <v>287</v>
      </c>
      <c r="B264" s="79">
        <v>247</v>
      </c>
      <c r="C264" s="5"/>
      <c r="D264" s="10"/>
      <c r="E264" s="84" t="str">
        <f t="shared" si="32"/>
        <v/>
      </c>
      <c r="F264" s="85" t="str">
        <f t="shared" si="33"/>
        <v/>
      </c>
      <c r="G264" s="85" t="str">
        <f t="shared" si="34"/>
        <v/>
      </c>
      <c r="H264" s="86" t="str">
        <f t="shared" si="35"/>
        <v/>
      </c>
      <c r="I264" s="85" t="str">
        <f t="shared" si="36"/>
        <v/>
      </c>
      <c r="J264" s="87" t="str">
        <f t="shared" si="37"/>
        <v/>
      </c>
    </row>
    <row r="265" spans="1:10" ht="15" thickBot="1" x14ac:dyDescent="0.35">
      <c r="A265" s="79" t="s">
        <v>288</v>
      </c>
      <c r="B265" s="79">
        <v>248</v>
      </c>
      <c r="C265" s="5"/>
      <c r="D265" s="10"/>
      <c r="E265" s="84" t="str">
        <f t="shared" si="32"/>
        <v/>
      </c>
      <c r="F265" s="85" t="str">
        <f t="shared" si="33"/>
        <v/>
      </c>
      <c r="G265" s="85" t="str">
        <f t="shared" si="34"/>
        <v/>
      </c>
      <c r="H265" s="86" t="str">
        <f t="shared" si="35"/>
        <v/>
      </c>
      <c r="I265" s="85" t="str">
        <f t="shared" si="36"/>
        <v/>
      </c>
      <c r="J265" s="87" t="str">
        <f t="shared" si="37"/>
        <v/>
      </c>
    </row>
    <row r="266" spans="1:10" ht="15" thickBot="1" x14ac:dyDescent="0.35">
      <c r="A266" s="79" t="s">
        <v>289</v>
      </c>
      <c r="B266" s="79">
        <v>249</v>
      </c>
      <c r="C266" s="5"/>
      <c r="D266" s="10"/>
      <c r="E266" s="84" t="str">
        <f t="shared" si="32"/>
        <v/>
      </c>
      <c r="F266" s="85" t="str">
        <f t="shared" si="33"/>
        <v/>
      </c>
      <c r="G266" s="85" t="str">
        <f t="shared" si="34"/>
        <v/>
      </c>
      <c r="H266" s="86" t="str">
        <f t="shared" si="35"/>
        <v/>
      </c>
      <c r="I266" s="85" t="str">
        <f t="shared" si="36"/>
        <v/>
      </c>
      <c r="J266" s="87" t="str">
        <f t="shared" si="37"/>
        <v/>
      </c>
    </row>
    <row r="267" spans="1:10" ht="15" thickBot="1" x14ac:dyDescent="0.35">
      <c r="A267" s="79" t="s">
        <v>290</v>
      </c>
      <c r="B267" s="79">
        <v>250</v>
      </c>
      <c r="C267" s="5"/>
      <c r="D267" s="10"/>
      <c r="E267" s="84" t="str">
        <f t="shared" si="32"/>
        <v/>
      </c>
      <c r="F267" s="85" t="str">
        <f t="shared" si="33"/>
        <v/>
      </c>
      <c r="G267" s="85" t="str">
        <f t="shared" si="34"/>
        <v/>
      </c>
      <c r="H267" s="86" t="str">
        <f t="shared" si="35"/>
        <v/>
      </c>
      <c r="I267" s="85" t="str">
        <f t="shared" si="36"/>
        <v/>
      </c>
      <c r="J267" s="87" t="str">
        <f t="shared" si="37"/>
        <v/>
      </c>
    </row>
    <row r="268" spans="1:10" ht="15" thickBot="1" x14ac:dyDescent="0.35">
      <c r="A268" s="79" t="s">
        <v>291</v>
      </c>
      <c r="B268" s="79">
        <v>251</v>
      </c>
      <c r="C268" s="5"/>
      <c r="D268" s="10"/>
      <c r="E268" s="84" t="str">
        <f t="shared" si="32"/>
        <v/>
      </c>
      <c r="F268" s="85" t="str">
        <f t="shared" si="33"/>
        <v/>
      </c>
      <c r="G268" s="85" t="str">
        <f t="shared" si="34"/>
        <v/>
      </c>
      <c r="H268" s="86" t="str">
        <f t="shared" si="35"/>
        <v/>
      </c>
      <c r="I268" s="85" t="str">
        <f t="shared" si="36"/>
        <v/>
      </c>
      <c r="J268" s="87" t="str">
        <f t="shared" si="37"/>
        <v/>
      </c>
    </row>
    <row r="269" spans="1:10" ht="15" thickBot="1" x14ac:dyDescent="0.35">
      <c r="A269" s="79" t="s">
        <v>292</v>
      </c>
      <c r="B269" s="79">
        <v>252</v>
      </c>
      <c r="C269" s="5"/>
      <c r="D269" s="10"/>
      <c r="E269" s="84" t="str">
        <f t="shared" si="32"/>
        <v/>
      </c>
      <c r="F269" s="85" t="str">
        <f t="shared" si="33"/>
        <v/>
      </c>
      <c r="G269" s="85" t="str">
        <f t="shared" si="34"/>
        <v/>
      </c>
      <c r="H269" s="86" t="str">
        <f t="shared" si="35"/>
        <v/>
      </c>
      <c r="I269" s="85" t="str">
        <f t="shared" si="36"/>
        <v/>
      </c>
      <c r="J269" s="87" t="str">
        <f t="shared" si="37"/>
        <v/>
      </c>
    </row>
    <row r="270" spans="1:10" ht="15" thickBot="1" x14ac:dyDescent="0.35">
      <c r="A270" s="79" t="s">
        <v>293</v>
      </c>
      <c r="B270" s="79">
        <v>253</v>
      </c>
      <c r="C270" s="5"/>
      <c r="D270" s="10"/>
      <c r="E270" s="84" t="str">
        <f t="shared" si="32"/>
        <v/>
      </c>
      <c r="F270" s="85" t="str">
        <f t="shared" si="33"/>
        <v/>
      </c>
      <c r="G270" s="85" t="str">
        <f t="shared" si="34"/>
        <v/>
      </c>
      <c r="H270" s="86" t="str">
        <f t="shared" si="35"/>
        <v/>
      </c>
      <c r="I270" s="85" t="str">
        <f t="shared" si="36"/>
        <v/>
      </c>
      <c r="J270" s="87" t="str">
        <f t="shared" si="37"/>
        <v/>
      </c>
    </row>
    <row r="271" spans="1:10" ht="15" thickBot="1" x14ac:dyDescent="0.35">
      <c r="A271" s="79" t="s">
        <v>294</v>
      </c>
      <c r="B271" s="79">
        <v>254</v>
      </c>
      <c r="C271" s="5"/>
      <c r="D271" s="10"/>
      <c r="E271" s="84" t="str">
        <f t="shared" si="32"/>
        <v/>
      </c>
      <c r="F271" s="85" t="str">
        <f t="shared" si="33"/>
        <v/>
      </c>
      <c r="G271" s="85" t="str">
        <f t="shared" si="34"/>
        <v/>
      </c>
      <c r="H271" s="86" t="str">
        <f t="shared" si="35"/>
        <v/>
      </c>
      <c r="I271" s="85" t="str">
        <f t="shared" si="36"/>
        <v/>
      </c>
      <c r="J271" s="87" t="str">
        <f t="shared" si="37"/>
        <v/>
      </c>
    </row>
    <row r="272" spans="1:10" ht="15" thickBot="1" x14ac:dyDescent="0.35">
      <c r="A272" s="79" t="s">
        <v>295</v>
      </c>
      <c r="B272" s="79">
        <v>255</v>
      </c>
      <c r="C272" s="5"/>
      <c r="D272" s="10"/>
      <c r="E272" s="84" t="str">
        <f t="shared" si="32"/>
        <v/>
      </c>
      <c r="F272" s="85" t="str">
        <f t="shared" si="33"/>
        <v/>
      </c>
      <c r="G272" s="85" t="str">
        <f t="shared" si="34"/>
        <v/>
      </c>
      <c r="H272" s="86" t="str">
        <f t="shared" si="35"/>
        <v/>
      </c>
      <c r="I272" s="85" t="str">
        <f t="shared" si="36"/>
        <v/>
      </c>
      <c r="J272" s="87" t="str">
        <f t="shared" si="37"/>
        <v/>
      </c>
    </row>
    <row r="273" spans="1:11" ht="15" thickBot="1" x14ac:dyDescent="0.35">
      <c r="A273" s="79" t="s">
        <v>296</v>
      </c>
      <c r="B273" s="79">
        <v>256</v>
      </c>
      <c r="C273" s="5"/>
      <c r="D273" s="10"/>
      <c r="E273" s="84" t="str">
        <f t="shared" si="32"/>
        <v/>
      </c>
      <c r="F273" s="85" t="str">
        <f t="shared" si="33"/>
        <v/>
      </c>
      <c r="G273" s="85" t="str">
        <f t="shared" si="34"/>
        <v/>
      </c>
      <c r="H273" s="86" t="str">
        <f t="shared" si="35"/>
        <v/>
      </c>
      <c r="I273" s="85" t="str">
        <f t="shared" si="36"/>
        <v/>
      </c>
      <c r="J273" s="87" t="str">
        <f t="shared" si="37"/>
        <v/>
      </c>
    </row>
    <row r="274" spans="1:11" ht="15" thickBot="1" x14ac:dyDescent="0.35">
      <c r="A274" s="79" t="s">
        <v>297</v>
      </c>
      <c r="B274" s="79">
        <v>257</v>
      </c>
      <c r="C274" s="5"/>
      <c r="D274" s="10"/>
      <c r="E274" s="84" t="str">
        <f t="shared" si="32"/>
        <v/>
      </c>
      <c r="F274" s="85" t="str">
        <f t="shared" si="33"/>
        <v/>
      </c>
      <c r="G274" s="85" t="str">
        <f t="shared" si="34"/>
        <v/>
      </c>
      <c r="H274" s="86" t="str">
        <f t="shared" si="35"/>
        <v/>
      </c>
      <c r="I274" s="85" t="str">
        <f t="shared" si="36"/>
        <v/>
      </c>
      <c r="J274" s="87" t="str">
        <f t="shared" si="37"/>
        <v/>
      </c>
    </row>
    <row r="275" spans="1:11" ht="15" thickBot="1" x14ac:dyDescent="0.35">
      <c r="A275" s="79" t="s">
        <v>298</v>
      </c>
      <c r="B275" s="79">
        <v>258</v>
      </c>
      <c r="C275" s="5"/>
      <c r="D275" s="10"/>
      <c r="E275" s="84" t="str">
        <f t="shared" si="32"/>
        <v/>
      </c>
      <c r="F275" s="85" t="str">
        <f t="shared" si="33"/>
        <v/>
      </c>
      <c r="G275" s="85" t="str">
        <f t="shared" si="34"/>
        <v/>
      </c>
      <c r="H275" s="86" t="str">
        <f t="shared" si="35"/>
        <v/>
      </c>
      <c r="I275" s="85" t="str">
        <f t="shared" si="36"/>
        <v/>
      </c>
      <c r="J275" s="87" t="str">
        <f t="shared" si="37"/>
        <v/>
      </c>
    </row>
    <row r="276" spans="1:11" ht="15" thickBot="1" x14ac:dyDescent="0.35">
      <c r="A276" s="79" t="s">
        <v>299</v>
      </c>
      <c r="B276" s="79">
        <v>259</v>
      </c>
      <c r="C276" s="5"/>
      <c r="D276" s="10"/>
      <c r="E276" s="84" t="str">
        <f t="shared" si="32"/>
        <v/>
      </c>
      <c r="F276" s="85" t="str">
        <f t="shared" si="33"/>
        <v/>
      </c>
      <c r="G276" s="85" t="str">
        <f t="shared" si="34"/>
        <v/>
      </c>
      <c r="H276" s="86" t="str">
        <f t="shared" si="35"/>
        <v/>
      </c>
      <c r="I276" s="85" t="str">
        <f t="shared" si="36"/>
        <v/>
      </c>
      <c r="J276" s="87" t="str">
        <f t="shared" si="37"/>
        <v/>
      </c>
    </row>
    <row r="277" spans="1:11" ht="15" thickBot="1" x14ac:dyDescent="0.35">
      <c r="A277" s="79" t="s">
        <v>300</v>
      </c>
      <c r="B277" s="79">
        <v>260</v>
      </c>
      <c r="C277" s="5"/>
      <c r="D277" s="10"/>
      <c r="E277" s="84" t="str">
        <f t="shared" ref="E277:E291" si="38">IF(E276&lt;=n-1,E276+1,"")</f>
        <v/>
      </c>
      <c r="F277" s="85" t="str">
        <f t="shared" ref="F277:F291" si="39">IF(n="","",IF(E277&lt;=n,J276,""))</f>
        <v/>
      </c>
      <c r="G277" s="85" t="str">
        <f t="shared" ref="G277:G291" si="40">IF(n="","",IF(E277&lt;=n,IF(H277&gt;=F277*(_r+pz),F277*(_r+pz),C277),""))</f>
        <v/>
      </c>
      <c r="H277" s="86" t="str">
        <f t="shared" ref="H277:H291" si="41">IF(n="","",IF(E277&lt;=n,IF(E277=n,An,C277),""))</f>
        <v/>
      </c>
      <c r="I277" s="85" t="str">
        <f t="shared" ref="I277:I291" si="42">IF(n="","",IF(E277&lt;=n,H277-G277,""))</f>
        <v/>
      </c>
      <c r="J277" s="87" t="str">
        <f t="shared" ref="J277:J291" si="43">IF(n="","",IF(E277&lt;=n,IF(H277&gt;=F277*(_r+pz),F277-I277,F277*(1+(_r+pz))-G277),""))</f>
        <v/>
      </c>
      <c r="K277" s="11"/>
    </row>
    <row r="278" spans="1:11" ht="15" thickBot="1" x14ac:dyDescent="0.35">
      <c r="A278" s="79" t="s">
        <v>301</v>
      </c>
      <c r="B278" s="79">
        <v>261</v>
      </c>
      <c r="C278" s="5"/>
      <c r="D278" s="10"/>
      <c r="E278" s="84" t="str">
        <f t="shared" si="38"/>
        <v/>
      </c>
      <c r="F278" s="85" t="str">
        <f t="shared" si="39"/>
        <v/>
      </c>
      <c r="G278" s="85" t="str">
        <f t="shared" si="40"/>
        <v/>
      </c>
      <c r="H278" s="86" t="str">
        <f t="shared" si="41"/>
        <v/>
      </c>
      <c r="I278" s="85" t="str">
        <f t="shared" si="42"/>
        <v/>
      </c>
      <c r="J278" s="87" t="str">
        <f t="shared" si="43"/>
        <v/>
      </c>
      <c r="K278" s="11"/>
    </row>
    <row r="279" spans="1:11" ht="15" thickBot="1" x14ac:dyDescent="0.35">
      <c r="A279" s="79" t="s">
        <v>302</v>
      </c>
      <c r="B279" s="79">
        <v>262</v>
      </c>
      <c r="C279" s="5"/>
      <c r="D279" s="10"/>
      <c r="E279" s="84" t="str">
        <f t="shared" si="38"/>
        <v/>
      </c>
      <c r="F279" s="85" t="str">
        <f t="shared" si="39"/>
        <v/>
      </c>
      <c r="G279" s="85" t="str">
        <f t="shared" si="40"/>
        <v/>
      </c>
      <c r="H279" s="86" t="str">
        <f t="shared" si="41"/>
        <v/>
      </c>
      <c r="I279" s="85" t="str">
        <f t="shared" si="42"/>
        <v/>
      </c>
      <c r="J279" s="87" t="str">
        <f t="shared" si="43"/>
        <v/>
      </c>
      <c r="K279" s="11"/>
    </row>
    <row r="280" spans="1:11" ht="15" thickBot="1" x14ac:dyDescent="0.35">
      <c r="A280" s="79" t="s">
        <v>303</v>
      </c>
      <c r="B280" s="79">
        <v>263</v>
      </c>
      <c r="C280" s="5"/>
      <c r="D280" s="10"/>
      <c r="E280" s="84" t="str">
        <f t="shared" si="38"/>
        <v/>
      </c>
      <c r="F280" s="85" t="str">
        <f t="shared" si="39"/>
        <v/>
      </c>
      <c r="G280" s="85" t="str">
        <f t="shared" si="40"/>
        <v/>
      </c>
      <c r="H280" s="86" t="str">
        <f t="shared" si="41"/>
        <v/>
      </c>
      <c r="I280" s="85" t="str">
        <f t="shared" si="42"/>
        <v/>
      </c>
      <c r="J280" s="87" t="str">
        <f t="shared" si="43"/>
        <v/>
      </c>
    </row>
    <row r="281" spans="1:11" ht="15" thickBot="1" x14ac:dyDescent="0.35">
      <c r="A281" s="79" t="s">
        <v>304</v>
      </c>
      <c r="B281" s="79">
        <v>264</v>
      </c>
      <c r="C281" s="5"/>
      <c r="D281" s="10"/>
      <c r="E281" s="84" t="str">
        <f t="shared" si="38"/>
        <v/>
      </c>
      <c r="F281" s="85" t="str">
        <f t="shared" si="39"/>
        <v/>
      </c>
      <c r="G281" s="85" t="str">
        <f t="shared" si="40"/>
        <v/>
      </c>
      <c r="H281" s="86" t="str">
        <f t="shared" si="41"/>
        <v/>
      </c>
      <c r="I281" s="85" t="str">
        <f t="shared" si="42"/>
        <v/>
      </c>
      <c r="J281" s="87" t="str">
        <f t="shared" si="43"/>
        <v/>
      </c>
    </row>
    <row r="282" spans="1:11" ht="15" thickBot="1" x14ac:dyDescent="0.35">
      <c r="A282" s="79" t="s">
        <v>305</v>
      </c>
      <c r="B282" s="79">
        <v>265</v>
      </c>
      <c r="C282" s="5"/>
      <c r="D282" s="10"/>
      <c r="E282" s="84" t="str">
        <f t="shared" si="38"/>
        <v/>
      </c>
      <c r="F282" s="85" t="str">
        <f t="shared" si="39"/>
        <v/>
      </c>
      <c r="G282" s="85" t="str">
        <f t="shared" si="40"/>
        <v/>
      </c>
      <c r="H282" s="86" t="str">
        <f t="shared" si="41"/>
        <v/>
      </c>
      <c r="I282" s="85" t="str">
        <f t="shared" si="42"/>
        <v/>
      </c>
      <c r="J282" s="87" t="str">
        <f t="shared" si="43"/>
        <v/>
      </c>
    </row>
    <row r="283" spans="1:11" ht="15" thickBot="1" x14ac:dyDescent="0.35">
      <c r="A283" s="79" t="s">
        <v>306</v>
      </c>
      <c r="B283" s="79">
        <v>266</v>
      </c>
      <c r="C283" s="5"/>
      <c r="D283" s="10"/>
      <c r="E283" s="84" t="str">
        <f t="shared" si="38"/>
        <v/>
      </c>
      <c r="F283" s="85" t="str">
        <f t="shared" si="39"/>
        <v/>
      </c>
      <c r="G283" s="85" t="str">
        <f t="shared" si="40"/>
        <v/>
      </c>
      <c r="H283" s="86" t="str">
        <f t="shared" si="41"/>
        <v/>
      </c>
      <c r="I283" s="85" t="str">
        <f t="shared" si="42"/>
        <v/>
      </c>
      <c r="J283" s="87" t="str">
        <f t="shared" si="43"/>
        <v/>
      </c>
    </row>
    <row r="284" spans="1:11" ht="15" thickBot="1" x14ac:dyDescent="0.35">
      <c r="A284" s="79" t="s">
        <v>307</v>
      </c>
      <c r="B284" s="79">
        <v>267</v>
      </c>
      <c r="C284" s="5"/>
      <c r="D284" s="10"/>
      <c r="E284" s="84" t="str">
        <f t="shared" si="38"/>
        <v/>
      </c>
      <c r="F284" s="85" t="str">
        <f t="shared" si="39"/>
        <v/>
      </c>
      <c r="G284" s="85" t="str">
        <f t="shared" si="40"/>
        <v/>
      </c>
      <c r="H284" s="86" t="str">
        <f t="shared" si="41"/>
        <v/>
      </c>
      <c r="I284" s="85" t="str">
        <f t="shared" si="42"/>
        <v/>
      </c>
      <c r="J284" s="87" t="str">
        <f t="shared" si="43"/>
        <v/>
      </c>
    </row>
    <row r="285" spans="1:11" ht="15" thickBot="1" x14ac:dyDescent="0.35">
      <c r="A285" s="79" t="s">
        <v>308</v>
      </c>
      <c r="B285" s="79">
        <v>268</v>
      </c>
      <c r="C285" s="5"/>
      <c r="D285" s="10"/>
      <c r="E285" s="84" t="str">
        <f t="shared" si="38"/>
        <v/>
      </c>
      <c r="F285" s="85" t="str">
        <f t="shared" si="39"/>
        <v/>
      </c>
      <c r="G285" s="85" t="str">
        <f t="shared" si="40"/>
        <v/>
      </c>
      <c r="H285" s="86" t="str">
        <f t="shared" si="41"/>
        <v/>
      </c>
      <c r="I285" s="85" t="str">
        <f t="shared" si="42"/>
        <v/>
      </c>
      <c r="J285" s="87" t="str">
        <f t="shared" si="43"/>
        <v/>
      </c>
    </row>
    <row r="286" spans="1:11" ht="15" thickBot="1" x14ac:dyDescent="0.35">
      <c r="A286" s="79" t="s">
        <v>309</v>
      </c>
      <c r="B286" s="79">
        <v>269</v>
      </c>
      <c r="C286" s="5"/>
      <c r="D286" s="10"/>
      <c r="E286" s="84" t="str">
        <f t="shared" si="38"/>
        <v/>
      </c>
      <c r="F286" s="85" t="str">
        <f t="shared" si="39"/>
        <v/>
      </c>
      <c r="G286" s="85" t="str">
        <f t="shared" si="40"/>
        <v/>
      </c>
      <c r="H286" s="86" t="str">
        <f t="shared" si="41"/>
        <v/>
      </c>
      <c r="I286" s="85" t="str">
        <f t="shared" si="42"/>
        <v/>
      </c>
      <c r="J286" s="87" t="str">
        <f t="shared" si="43"/>
        <v/>
      </c>
    </row>
    <row r="287" spans="1:11" ht="15" thickBot="1" x14ac:dyDescent="0.35">
      <c r="A287" s="79" t="s">
        <v>310</v>
      </c>
      <c r="B287" s="79">
        <v>270</v>
      </c>
      <c r="C287" s="5"/>
      <c r="D287" s="10"/>
      <c r="E287" s="84" t="str">
        <f t="shared" si="38"/>
        <v/>
      </c>
      <c r="F287" s="85" t="str">
        <f t="shared" si="39"/>
        <v/>
      </c>
      <c r="G287" s="85" t="str">
        <f t="shared" si="40"/>
        <v/>
      </c>
      <c r="H287" s="86" t="str">
        <f t="shared" si="41"/>
        <v/>
      </c>
      <c r="I287" s="85" t="str">
        <f t="shared" si="42"/>
        <v/>
      </c>
      <c r="J287" s="87" t="str">
        <f t="shared" si="43"/>
        <v/>
      </c>
    </row>
    <row r="288" spans="1:11" ht="15" thickBot="1" x14ac:dyDescent="0.35">
      <c r="A288" s="79" t="s">
        <v>311</v>
      </c>
      <c r="B288" s="79">
        <v>271</v>
      </c>
      <c r="C288" s="5"/>
      <c r="D288" s="10"/>
      <c r="E288" s="84" t="str">
        <f t="shared" si="38"/>
        <v/>
      </c>
      <c r="F288" s="85" t="str">
        <f t="shared" si="39"/>
        <v/>
      </c>
      <c r="G288" s="85" t="str">
        <f t="shared" si="40"/>
        <v/>
      </c>
      <c r="H288" s="86" t="str">
        <f t="shared" si="41"/>
        <v/>
      </c>
      <c r="I288" s="85" t="str">
        <f t="shared" si="42"/>
        <v/>
      </c>
      <c r="J288" s="87" t="str">
        <f t="shared" si="43"/>
        <v/>
      </c>
    </row>
    <row r="289" spans="1:10" ht="15" thickBot="1" x14ac:dyDescent="0.35">
      <c r="A289" s="79" t="s">
        <v>312</v>
      </c>
      <c r="B289" s="79">
        <v>272</v>
      </c>
      <c r="C289" s="5"/>
      <c r="D289" s="10"/>
      <c r="E289" s="84" t="str">
        <f t="shared" si="38"/>
        <v/>
      </c>
      <c r="F289" s="85" t="str">
        <f t="shared" si="39"/>
        <v/>
      </c>
      <c r="G289" s="85" t="str">
        <f t="shared" si="40"/>
        <v/>
      </c>
      <c r="H289" s="86" t="str">
        <f t="shared" si="41"/>
        <v/>
      </c>
      <c r="I289" s="85" t="str">
        <f t="shared" si="42"/>
        <v/>
      </c>
      <c r="J289" s="87" t="str">
        <f t="shared" si="43"/>
        <v/>
      </c>
    </row>
    <row r="290" spans="1:10" ht="15" thickBot="1" x14ac:dyDescent="0.35">
      <c r="A290" s="79" t="s">
        <v>313</v>
      </c>
      <c r="B290" s="79">
        <v>273</v>
      </c>
      <c r="C290" s="5"/>
      <c r="D290" s="10"/>
      <c r="E290" s="84" t="str">
        <f t="shared" si="38"/>
        <v/>
      </c>
      <c r="F290" s="85" t="str">
        <f t="shared" si="39"/>
        <v/>
      </c>
      <c r="G290" s="85" t="str">
        <f t="shared" si="40"/>
        <v/>
      </c>
      <c r="H290" s="86" t="str">
        <f t="shared" si="41"/>
        <v/>
      </c>
      <c r="I290" s="85" t="str">
        <f t="shared" si="42"/>
        <v/>
      </c>
      <c r="J290" s="87" t="str">
        <f t="shared" si="43"/>
        <v/>
      </c>
    </row>
    <row r="291" spans="1:10" ht="15" thickBot="1" x14ac:dyDescent="0.35">
      <c r="A291" s="79" t="s">
        <v>314</v>
      </c>
      <c r="B291" s="79">
        <v>274</v>
      </c>
      <c r="C291" s="5"/>
      <c r="D291" s="10"/>
      <c r="E291" s="84" t="str">
        <f t="shared" si="38"/>
        <v/>
      </c>
      <c r="F291" s="85" t="str">
        <f t="shared" si="39"/>
        <v/>
      </c>
      <c r="G291" s="85" t="str">
        <f t="shared" si="40"/>
        <v/>
      </c>
      <c r="H291" s="86" t="str">
        <f t="shared" si="41"/>
        <v/>
      </c>
      <c r="I291" s="85" t="str">
        <f t="shared" si="42"/>
        <v/>
      </c>
      <c r="J291" s="87" t="str">
        <f t="shared" si="43"/>
        <v/>
      </c>
    </row>
    <row r="292" spans="1:10" ht="15" thickBot="1" x14ac:dyDescent="0.35">
      <c r="A292" s="79" t="s">
        <v>315</v>
      </c>
      <c r="B292" s="79">
        <v>275</v>
      </c>
      <c r="C292" s="5"/>
      <c r="D292" s="10"/>
      <c r="E292" s="84" t="str">
        <f t="shared" ref="E292:E333" si="44">IF(E291&lt;=n-1,E291+1,"")</f>
        <v/>
      </c>
      <c r="F292" s="85" t="str">
        <f t="shared" ref="F292:F333" si="45">IF(n="","",IF(E292&lt;=n,J291,""))</f>
        <v/>
      </c>
      <c r="G292" s="85" t="str">
        <f t="shared" ref="G292:G333" si="46">IF(n="","",IF(E292&lt;=n,IF(H292&gt;=F292*(_r+pz),F292*(_r+pz),C292),""))</f>
        <v/>
      </c>
      <c r="H292" s="86" t="str">
        <f t="shared" ref="H292:H333" si="47">IF(n="","",IF(E292&lt;=n,IF(E292=n,An,C292),""))</f>
        <v/>
      </c>
      <c r="I292" s="85" t="str">
        <f t="shared" ref="I292:I333" si="48">IF(n="","",IF(E292&lt;=n,H292-G292,""))</f>
        <v/>
      </c>
      <c r="J292" s="87" t="str">
        <f t="shared" ref="J292:J333" si="49">IF(n="","",IF(E292&lt;=n,IF(H292&gt;=F292*(_r+pz),F292-I292,F292*(1+(_r+pz))-G292),""))</f>
        <v/>
      </c>
    </row>
    <row r="293" spans="1:10" ht="15" thickBot="1" x14ac:dyDescent="0.35">
      <c r="A293" s="79" t="s">
        <v>316</v>
      </c>
      <c r="B293" s="79">
        <v>276</v>
      </c>
      <c r="C293" s="5"/>
      <c r="D293" s="10"/>
      <c r="E293" s="84" t="str">
        <f t="shared" si="44"/>
        <v/>
      </c>
      <c r="F293" s="85" t="str">
        <f t="shared" si="45"/>
        <v/>
      </c>
      <c r="G293" s="85" t="str">
        <f t="shared" si="46"/>
        <v/>
      </c>
      <c r="H293" s="86" t="str">
        <f t="shared" si="47"/>
        <v/>
      </c>
      <c r="I293" s="85" t="str">
        <f t="shared" si="48"/>
        <v/>
      </c>
      <c r="J293" s="87" t="str">
        <f t="shared" si="49"/>
        <v/>
      </c>
    </row>
    <row r="294" spans="1:10" ht="15" thickBot="1" x14ac:dyDescent="0.35">
      <c r="A294" s="79" t="s">
        <v>317</v>
      </c>
      <c r="B294" s="79">
        <v>277</v>
      </c>
      <c r="C294" s="5"/>
      <c r="D294" s="10"/>
      <c r="E294" s="84" t="str">
        <f t="shared" si="44"/>
        <v/>
      </c>
      <c r="F294" s="85" t="str">
        <f t="shared" si="45"/>
        <v/>
      </c>
      <c r="G294" s="85" t="str">
        <f t="shared" si="46"/>
        <v/>
      </c>
      <c r="H294" s="86" t="str">
        <f t="shared" si="47"/>
        <v/>
      </c>
      <c r="I294" s="85" t="str">
        <f t="shared" si="48"/>
        <v/>
      </c>
      <c r="J294" s="87" t="str">
        <f t="shared" si="49"/>
        <v/>
      </c>
    </row>
    <row r="295" spans="1:10" ht="15" thickBot="1" x14ac:dyDescent="0.35">
      <c r="A295" s="79" t="s">
        <v>318</v>
      </c>
      <c r="B295" s="79">
        <v>278</v>
      </c>
      <c r="C295" s="5"/>
      <c r="D295" s="10"/>
      <c r="E295" s="84" t="str">
        <f t="shared" si="44"/>
        <v/>
      </c>
      <c r="F295" s="85" t="str">
        <f t="shared" si="45"/>
        <v/>
      </c>
      <c r="G295" s="85" t="str">
        <f t="shared" si="46"/>
        <v/>
      </c>
      <c r="H295" s="86" t="str">
        <f t="shared" si="47"/>
        <v/>
      </c>
      <c r="I295" s="85" t="str">
        <f t="shared" si="48"/>
        <v/>
      </c>
      <c r="J295" s="87" t="str">
        <f t="shared" si="49"/>
        <v/>
      </c>
    </row>
    <row r="296" spans="1:10" ht="15" thickBot="1" x14ac:dyDescent="0.35">
      <c r="A296" s="79" t="s">
        <v>319</v>
      </c>
      <c r="B296" s="79">
        <v>279</v>
      </c>
      <c r="C296" s="5"/>
      <c r="D296" s="10"/>
      <c r="E296" s="84" t="str">
        <f t="shared" si="44"/>
        <v/>
      </c>
      <c r="F296" s="85" t="str">
        <f t="shared" si="45"/>
        <v/>
      </c>
      <c r="G296" s="85" t="str">
        <f t="shared" si="46"/>
        <v/>
      </c>
      <c r="H296" s="86" t="str">
        <f t="shared" si="47"/>
        <v/>
      </c>
      <c r="I296" s="85" t="str">
        <f t="shared" si="48"/>
        <v/>
      </c>
      <c r="J296" s="87" t="str">
        <f t="shared" si="49"/>
        <v/>
      </c>
    </row>
    <row r="297" spans="1:10" ht="15" thickBot="1" x14ac:dyDescent="0.35">
      <c r="A297" s="79" t="s">
        <v>320</v>
      </c>
      <c r="B297" s="79">
        <v>280</v>
      </c>
      <c r="C297" s="5"/>
      <c r="D297" s="10"/>
      <c r="E297" s="84" t="str">
        <f t="shared" si="44"/>
        <v/>
      </c>
      <c r="F297" s="85" t="str">
        <f t="shared" si="45"/>
        <v/>
      </c>
      <c r="G297" s="85" t="str">
        <f t="shared" si="46"/>
        <v/>
      </c>
      <c r="H297" s="86" t="str">
        <f t="shared" si="47"/>
        <v/>
      </c>
      <c r="I297" s="85" t="str">
        <f t="shared" si="48"/>
        <v/>
      </c>
      <c r="J297" s="87" t="str">
        <f t="shared" si="49"/>
        <v/>
      </c>
    </row>
    <row r="298" spans="1:10" ht="15" thickBot="1" x14ac:dyDescent="0.35">
      <c r="A298" s="79" t="s">
        <v>321</v>
      </c>
      <c r="B298" s="79">
        <v>281</v>
      </c>
      <c r="C298" s="5"/>
      <c r="D298" s="10"/>
      <c r="E298" s="84" t="str">
        <f t="shared" si="44"/>
        <v/>
      </c>
      <c r="F298" s="85" t="str">
        <f t="shared" si="45"/>
        <v/>
      </c>
      <c r="G298" s="85" t="str">
        <f t="shared" si="46"/>
        <v/>
      </c>
      <c r="H298" s="86" t="str">
        <f t="shared" si="47"/>
        <v/>
      </c>
      <c r="I298" s="85" t="str">
        <f t="shared" si="48"/>
        <v/>
      </c>
      <c r="J298" s="87" t="str">
        <f t="shared" si="49"/>
        <v/>
      </c>
    </row>
    <row r="299" spans="1:10" ht="15" thickBot="1" x14ac:dyDescent="0.35">
      <c r="A299" s="79" t="s">
        <v>322</v>
      </c>
      <c r="B299" s="79">
        <v>282</v>
      </c>
      <c r="C299" s="5"/>
      <c r="D299" s="10"/>
      <c r="E299" s="84" t="str">
        <f t="shared" si="44"/>
        <v/>
      </c>
      <c r="F299" s="85" t="str">
        <f t="shared" si="45"/>
        <v/>
      </c>
      <c r="G299" s="85" t="str">
        <f t="shared" si="46"/>
        <v/>
      </c>
      <c r="H299" s="86" t="str">
        <f t="shared" si="47"/>
        <v/>
      </c>
      <c r="I299" s="85" t="str">
        <f t="shared" si="48"/>
        <v/>
      </c>
      <c r="J299" s="87" t="str">
        <f t="shared" si="49"/>
        <v/>
      </c>
    </row>
    <row r="300" spans="1:10" ht="15" thickBot="1" x14ac:dyDescent="0.35">
      <c r="A300" s="79" t="s">
        <v>323</v>
      </c>
      <c r="B300" s="79">
        <v>283</v>
      </c>
      <c r="C300" s="5"/>
      <c r="D300" s="10"/>
      <c r="E300" s="84" t="str">
        <f t="shared" si="44"/>
        <v/>
      </c>
      <c r="F300" s="85" t="str">
        <f t="shared" si="45"/>
        <v/>
      </c>
      <c r="G300" s="85" t="str">
        <f t="shared" si="46"/>
        <v/>
      </c>
      <c r="H300" s="86" t="str">
        <f t="shared" si="47"/>
        <v/>
      </c>
      <c r="I300" s="85" t="str">
        <f t="shared" si="48"/>
        <v/>
      </c>
      <c r="J300" s="87" t="str">
        <f t="shared" si="49"/>
        <v/>
      </c>
    </row>
    <row r="301" spans="1:10" ht="15" thickBot="1" x14ac:dyDescent="0.35">
      <c r="A301" s="79" t="s">
        <v>324</v>
      </c>
      <c r="B301" s="79">
        <v>284</v>
      </c>
      <c r="C301" s="5"/>
      <c r="D301" s="10"/>
      <c r="E301" s="84" t="str">
        <f t="shared" si="44"/>
        <v/>
      </c>
      <c r="F301" s="85" t="str">
        <f t="shared" si="45"/>
        <v/>
      </c>
      <c r="G301" s="85" t="str">
        <f t="shared" si="46"/>
        <v/>
      </c>
      <c r="H301" s="86" t="str">
        <f t="shared" si="47"/>
        <v/>
      </c>
      <c r="I301" s="85" t="str">
        <f t="shared" si="48"/>
        <v/>
      </c>
      <c r="J301" s="87" t="str">
        <f t="shared" si="49"/>
        <v/>
      </c>
    </row>
    <row r="302" spans="1:10" ht="15" thickBot="1" x14ac:dyDescent="0.35">
      <c r="A302" s="79" t="s">
        <v>325</v>
      </c>
      <c r="B302" s="79">
        <v>285</v>
      </c>
      <c r="C302" s="5"/>
      <c r="D302" s="10"/>
      <c r="E302" s="84" t="str">
        <f t="shared" si="44"/>
        <v/>
      </c>
      <c r="F302" s="85" t="str">
        <f t="shared" si="45"/>
        <v/>
      </c>
      <c r="G302" s="85" t="str">
        <f t="shared" si="46"/>
        <v/>
      </c>
      <c r="H302" s="86" t="str">
        <f t="shared" si="47"/>
        <v/>
      </c>
      <c r="I302" s="85" t="str">
        <f t="shared" si="48"/>
        <v/>
      </c>
      <c r="J302" s="87" t="str">
        <f t="shared" si="49"/>
        <v/>
      </c>
    </row>
    <row r="303" spans="1:10" ht="15" thickBot="1" x14ac:dyDescent="0.35">
      <c r="A303" s="79" t="s">
        <v>326</v>
      </c>
      <c r="B303" s="79">
        <v>286</v>
      </c>
      <c r="C303" s="5"/>
      <c r="D303" s="10"/>
      <c r="E303" s="84" t="str">
        <f t="shared" si="44"/>
        <v/>
      </c>
      <c r="F303" s="85" t="str">
        <f t="shared" si="45"/>
        <v/>
      </c>
      <c r="G303" s="85" t="str">
        <f t="shared" si="46"/>
        <v/>
      </c>
      <c r="H303" s="86" t="str">
        <f t="shared" si="47"/>
        <v/>
      </c>
      <c r="I303" s="85" t="str">
        <f t="shared" si="48"/>
        <v/>
      </c>
      <c r="J303" s="87" t="str">
        <f t="shared" si="49"/>
        <v/>
      </c>
    </row>
    <row r="304" spans="1:10" ht="15" thickBot="1" x14ac:dyDescent="0.35">
      <c r="A304" s="79" t="s">
        <v>327</v>
      </c>
      <c r="B304" s="79">
        <v>287</v>
      </c>
      <c r="C304" s="5"/>
      <c r="D304" s="10"/>
      <c r="E304" s="84" t="str">
        <f t="shared" si="44"/>
        <v/>
      </c>
      <c r="F304" s="85" t="str">
        <f t="shared" si="45"/>
        <v/>
      </c>
      <c r="G304" s="85" t="str">
        <f t="shared" si="46"/>
        <v/>
      </c>
      <c r="H304" s="86" t="str">
        <f t="shared" si="47"/>
        <v/>
      </c>
      <c r="I304" s="85" t="str">
        <f t="shared" si="48"/>
        <v/>
      </c>
      <c r="J304" s="87" t="str">
        <f t="shared" si="49"/>
        <v/>
      </c>
    </row>
    <row r="305" spans="1:10" ht="15" thickBot="1" x14ac:dyDescent="0.35">
      <c r="A305" s="79" t="s">
        <v>328</v>
      </c>
      <c r="B305" s="79">
        <v>288</v>
      </c>
      <c r="C305" s="5"/>
      <c r="D305" s="10"/>
      <c r="E305" s="84" t="str">
        <f t="shared" si="44"/>
        <v/>
      </c>
      <c r="F305" s="85" t="str">
        <f t="shared" si="45"/>
        <v/>
      </c>
      <c r="G305" s="85" t="str">
        <f t="shared" si="46"/>
        <v/>
      </c>
      <c r="H305" s="86" t="str">
        <f t="shared" si="47"/>
        <v/>
      </c>
      <c r="I305" s="85" t="str">
        <f t="shared" si="48"/>
        <v/>
      </c>
      <c r="J305" s="87" t="str">
        <f t="shared" si="49"/>
        <v/>
      </c>
    </row>
    <row r="306" spans="1:10" ht="15" thickBot="1" x14ac:dyDescent="0.35">
      <c r="A306" s="79" t="s">
        <v>329</v>
      </c>
      <c r="B306" s="79">
        <v>289</v>
      </c>
      <c r="C306" s="5"/>
      <c r="D306" s="10"/>
      <c r="E306" s="84" t="str">
        <f t="shared" si="44"/>
        <v/>
      </c>
      <c r="F306" s="85" t="str">
        <f t="shared" si="45"/>
        <v/>
      </c>
      <c r="G306" s="85" t="str">
        <f t="shared" si="46"/>
        <v/>
      </c>
      <c r="H306" s="86" t="str">
        <f t="shared" si="47"/>
        <v/>
      </c>
      <c r="I306" s="85" t="str">
        <f t="shared" si="48"/>
        <v/>
      </c>
      <c r="J306" s="87" t="str">
        <f t="shared" si="49"/>
        <v/>
      </c>
    </row>
    <row r="307" spans="1:10" ht="15" thickBot="1" x14ac:dyDescent="0.35">
      <c r="A307" s="79" t="s">
        <v>330</v>
      </c>
      <c r="B307" s="79">
        <v>290</v>
      </c>
      <c r="C307" s="5"/>
      <c r="D307" s="10"/>
      <c r="E307" s="84" t="str">
        <f t="shared" si="44"/>
        <v/>
      </c>
      <c r="F307" s="85" t="str">
        <f t="shared" si="45"/>
        <v/>
      </c>
      <c r="G307" s="85" t="str">
        <f t="shared" si="46"/>
        <v/>
      </c>
      <c r="H307" s="86" t="str">
        <f t="shared" si="47"/>
        <v/>
      </c>
      <c r="I307" s="85" t="str">
        <f t="shared" si="48"/>
        <v/>
      </c>
      <c r="J307" s="87" t="str">
        <f t="shared" si="49"/>
        <v/>
      </c>
    </row>
    <row r="308" spans="1:10" ht="15" thickBot="1" x14ac:dyDescent="0.35">
      <c r="A308" s="79" t="s">
        <v>331</v>
      </c>
      <c r="B308" s="79">
        <v>291</v>
      </c>
      <c r="C308" s="5"/>
      <c r="D308" s="10"/>
      <c r="E308" s="84" t="str">
        <f t="shared" si="44"/>
        <v/>
      </c>
      <c r="F308" s="85" t="str">
        <f t="shared" si="45"/>
        <v/>
      </c>
      <c r="G308" s="85" t="str">
        <f t="shared" si="46"/>
        <v/>
      </c>
      <c r="H308" s="86" t="str">
        <f t="shared" si="47"/>
        <v/>
      </c>
      <c r="I308" s="85" t="str">
        <f t="shared" si="48"/>
        <v/>
      </c>
      <c r="J308" s="87" t="str">
        <f t="shared" si="49"/>
        <v/>
      </c>
    </row>
    <row r="309" spans="1:10" ht="15" thickBot="1" x14ac:dyDescent="0.35">
      <c r="A309" s="79" t="s">
        <v>332</v>
      </c>
      <c r="B309" s="79">
        <v>292</v>
      </c>
      <c r="C309" s="5"/>
      <c r="D309" s="10"/>
      <c r="E309" s="84" t="str">
        <f t="shared" si="44"/>
        <v/>
      </c>
      <c r="F309" s="85" t="str">
        <f t="shared" si="45"/>
        <v/>
      </c>
      <c r="G309" s="85" t="str">
        <f t="shared" si="46"/>
        <v/>
      </c>
      <c r="H309" s="86" t="str">
        <f t="shared" si="47"/>
        <v/>
      </c>
      <c r="I309" s="85" t="str">
        <f t="shared" si="48"/>
        <v/>
      </c>
      <c r="J309" s="87" t="str">
        <f t="shared" si="49"/>
        <v/>
      </c>
    </row>
    <row r="310" spans="1:10" ht="15" thickBot="1" x14ac:dyDescent="0.35">
      <c r="A310" s="79" t="s">
        <v>333</v>
      </c>
      <c r="B310" s="79">
        <v>293</v>
      </c>
      <c r="C310" s="5"/>
      <c r="D310" s="10"/>
      <c r="E310" s="84" t="str">
        <f t="shared" si="44"/>
        <v/>
      </c>
      <c r="F310" s="85" t="str">
        <f t="shared" si="45"/>
        <v/>
      </c>
      <c r="G310" s="85" t="str">
        <f t="shared" si="46"/>
        <v/>
      </c>
      <c r="H310" s="86" t="str">
        <f t="shared" si="47"/>
        <v/>
      </c>
      <c r="I310" s="85" t="str">
        <f t="shared" si="48"/>
        <v/>
      </c>
      <c r="J310" s="87" t="str">
        <f t="shared" si="49"/>
        <v/>
      </c>
    </row>
    <row r="311" spans="1:10" ht="15" thickBot="1" x14ac:dyDescent="0.35">
      <c r="A311" s="79" t="s">
        <v>334</v>
      </c>
      <c r="B311" s="79">
        <v>294</v>
      </c>
      <c r="C311" s="5"/>
      <c r="D311" s="10"/>
      <c r="E311" s="84" t="str">
        <f t="shared" si="44"/>
        <v/>
      </c>
      <c r="F311" s="85" t="str">
        <f t="shared" si="45"/>
        <v/>
      </c>
      <c r="G311" s="85" t="str">
        <f t="shared" si="46"/>
        <v/>
      </c>
      <c r="H311" s="86" t="str">
        <f t="shared" si="47"/>
        <v/>
      </c>
      <c r="I311" s="85" t="str">
        <f t="shared" si="48"/>
        <v/>
      </c>
      <c r="J311" s="87" t="str">
        <f t="shared" si="49"/>
        <v/>
      </c>
    </row>
    <row r="312" spans="1:10" ht="15" thickBot="1" x14ac:dyDescent="0.35">
      <c r="A312" s="79" t="s">
        <v>335</v>
      </c>
      <c r="B312" s="79">
        <v>295</v>
      </c>
      <c r="C312" s="5"/>
      <c r="D312" s="10"/>
      <c r="E312" s="84" t="str">
        <f t="shared" si="44"/>
        <v/>
      </c>
      <c r="F312" s="85" t="str">
        <f t="shared" si="45"/>
        <v/>
      </c>
      <c r="G312" s="85" t="str">
        <f t="shared" si="46"/>
        <v/>
      </c>
      <c r="H312" s="86" t="str">
        <f t="shared" si="47"/>
        <v/>
      </c>
      <c r="I312" s="85" t="str">
        <f t="shared" si="48"/>
        <v/>
      </c>
      <c r="J312" s="87" t="str">
        <f t="shared" si="49"/>
        <v/>
      </c>
    </row>
    <row r="313" spans="1:10" ht="15" thickBot="1" x14ac:dyDescent="0.35">
      <c r="A313" s="79" t="s">
        <v>336</v>
      </c>
      <c r="B313" s="79">
        <v>296</v>
      </c>
      <c r="C313" s="5"/>
      <c r="D313" s="10"/>
      <c r="E313" s="84" t="str">
        <f t="shared" si="44"/>
        <v/>
      </c>
      <c r="F313" s="85" t="str">
        <f t="shared" si="45"/>
        <v/>
      </c>
      <c r="G313" s="85" t="str">
        <f t="shared" si="46"/>
        <v/>
      </c>
      <c r="H313" s="86" t="str">
        <f t="shared" si="47"/>
        <v/>
      </c>
      <c r="I313" s="85" t="str">
        <f t="shared" si="48"/>
        <v/>
      </c>
      <c r="J313" s="87" t="str">
        <f t="shared" si="49"/>
        <v/>
      </c>
    </row>
    <row r="314" spans="1:10" ht="15" thickBot="1" x14ac:dyDescent="0.35">
      <c r="A314" s="79" t="s">
        <v>337</v>
      </c>
      <c r="B314" s="79">
        <v>297</v>
      </c>
      <c r="C314" s="5"/>
      <c r="D314" s="10"/>
      <c r="E314" s="84" t="str">
        <f t="shared" si="44"/>
        <v/>
      </c>
      <c r="F314" s="85" t="str">
        <f t="shared" si="45"/>
        <v/>
      </c>
      <c r="G314" s="85" t="str">
        <f t="shared" si="46"/>
        <v/>
      </c>
      <c r="H314" s="86" t="str">
        <f t="shared" si="47"/>
        <v/>
      </c>
      <c r="I314" s="85" t="str">
        <f t="shared" si="48"/>
        <v/>
      </c>
      <c r="J314" s="87" t="str">
        <f t="shared" si="49"/>
        <v/>
      </c>
    </row>
    <row r="315" spans="1:10" ht="15" thickBot="1" x14ac:dyDescent="0.35">
      <c r="A315" s="79" t="s">
        <v>338</v>
      </c>
      <c r="B315" s="79">
        <v>298</v>
      </c>
      <c r="C315" s="5"/>
      <c r="D315" s="10"/>
      <c r="E315" s="84" t="str">
        <f t="shared" si="44"/>
        <v/>
      </c>
      <c r="F315" s="85" t="str">
        <f t="shared" si="45"/>
        <v/>
      </c>
      <c r="G315" s="85" t="str">
        <f t="shared" si="46"/>
        <v/>
      </c>
      <c r="H315" s="86" t="str">
        <f t="shared" si="47"/>
        <v/>
      </c>
      <c r="I315" s="85" t="str">
        <f t="shared" si="48"/>
        <v/>
      </c>
      <c r="J315" s="87" t="str">
        <f t="shared" si="49"/>
        <v/>
      </c>
    </row>
    <row r="316" spans="1:10" ht="15" thickBot="1" x14ac:dyDescent="0.35">
      <c r="A316" s="79" t="s">
        <v>339</v>
      </c>
      <c r="B316" s="79">
        <v>299</v>
      </c>
      <c r="C316" s="5"/>
      <c r="D316" s="10"/>
      <c r="E316" s="84" t="str">
        <f t="shared" si="44"/>
        <v/>
      </c>
      <c r="F316" s="85" t="str">
        <f t="shared" si="45"/>
        <v/>
      </c>
      <c r="G316" s="85" t="str">
        <f t="shared" si="46"/>
        <v/>
      </c>
      <c r="H316" s="86" t="str">
        <f t="shared" si="47"/>
        <v/>
      </c>
      <c r="I316" s="85" t="str">
        <f t="shared" si="48"/>
        <v/>
      </c>
      <c r="J316" s="87" t="str">
        <f t="shared" si="49"/>
        <v/>
      </c>
    </row>
    <row r="317" spans="1:10" ht="15" thickBot="1" x14ac:dyDescent="0.35">
      <c r="A317" s="79" t="s">
        <v>340</v>
      </c>
      <c r="B317" s="79">
        <v>300</v>
      </c>
      <c r="C317" s="5"/>
      <c r="D317" s="10"/>
      <c r="E317" s="84" t="str">
        <f t="shared" si="44"/>
        <v/>
      </c>
      <c r="F317" s="85" t="str">
        <f t="shared" si="45"/>
        <v/>
      </c>
      <c r="G317" s="85" t="str">
        <f t="shared" si="46"/>
        <v/>
      </c>
      <c r="H317" s="86" t="str">
        <f t="shared" si="47"/>
        <v/>
      </c>
      <c r="I317" s="85" t="str">
        <f t="shared" si="48"/>
        <v/>
      </c>
      <c r="J317" s="87" t="str">
        <f t="shared" si="49"/>
        <v/>
      </c>
    </row>
    <row r="318" spans="1:10" ht="15" thickBot="1" x14ac:dyDescent="0.35">
      <c r="A318" s="79" t="s">
        <v>341</v>
      </c>
      <c r="B318" s="79">
        <v>301</v>
      </c>
      <c r="C318" s="5"/>
      <c r="D318" s="10"/>
      <c r="E318" s="84" t="str">
        <f t="shared" si="44"/>
        <v/>
      </c>
      <c r="F318" s="85" t="str">
        <f t="shared" si="45"/>
        <v/>
      </c>
      <c r="G318" s="85" t="str">
        <f t="shared" si="46"/>
        <v/>
      </c>
      <c r="H318" s="86" t="str">
        <f t="shared" si="47"/>
        <v/>
      </c>
      <c r="I318" s="85" t="str">
        <f t="shared" si="48"/>
        <v/>
      </c>
      <c r="J318" s="87" t="str">
        <f t="shared" si="49"/>
        <v/>
      </c>
    </row>
    <row r="319" spans="1:10" ht="15" thickBot="1" x14ac:dyDescent="0.35">
      <c r="A319" s="79" t="s">
        <v>342</v>
      </c>
      <c r="B319" s="79">
        <v>302</v>
      </c>
      <c r="C319" s="5"/>
      <c r="D319" s="10"/>
      <c r="E319" s="84" t="str">
        <f t="shared" si="44"/>
        <v/>
      </c>
      <c r="F319" s="85" t="str">
        <f t="shared" si="45"/>
        <v/>
      </c>
      <c r="G319" s="85" t="str">
        <f t="shared" si="46"/>
        <v/>
      </c>
      <c r="H319" s="86" t="str">
        <f t="shared" si="47"/>
        <v/>
      </c>
      <c r="I319" s="85" t="str">
        <f t="shared" si="48"/>
        <v/>
      </c>
      <c r="J319" s="87" t="str">
        <f t="shared" si="49"/>
        <v/>
      </c>
    </row>
    <row r="320" spans="1:10" ht="15" thickBot="1" x14ac:dyDescent="0.35">
      <c r="A320" s="79" t="s">
        <v>343</v>
      </c>
      <c r="B320" s="79">
        <v>303</v>
      </c>
      <c r="C320" s="5"/>
      <c r="D320" s="10"/>
      <c r="E320" s="84" t="str">
        <f t="shared" si="44"/>
        <v/>
      </c>
      <c r="F320" s="85" t="str">
        <f t="shared" si="45"/>
        <v/>
      </c>
      <c r="G320" s="85" t="str">
        <f t="shared" si="46"/>
        <v/>
      </c>
      <c r="H320" s="86" t="str">
        <f t="shared" si="47"/>
        <v/>
      </c>
      <c r="I320" s="85" t="str">
        <f t="shared" si="48"/>
        <v/>
      </c>
      <c r="J320" s="87" t="str">
        <f t="shared" si="49"/>
        <v/>
      </c>
    </row>
    <row r="321" spans="1:10" ht="15" thickBot="1" x14ac:dyDescent="0.35">
      <c r="A321" s="79" t="s">
        <v>344</v>
      </c>
      <c r="B321" s="79">
        <v>304</v>
      </c>
      <c r="C321" s="5"/>
      <c r="D321" s="10"/>
      <c r="E321" s="84" t="str">
        <f t="shared" si="44"/>
        <v/>
      </c>
      <c r="F321" s="85" t="str">
        <f t="shared" si="45"/>
        <v/>
      </c>
      <c r="G321" s="85" t="str">
        <f t="shared" si="46"/>
        <v/>
      </c>
      <c r="H321" s="86" t="str">
        <f t="shared" si="47"/>
        <v/>
      </c>
      <c r="I321" s="85" t="str">
        <f t="shared" si="48"/>
        <v/>
      </c>
      <c r="J321" s="87" t="str">
        <f t="shared" si="49"/>
        <v/>
      </c>
    </row>
    <row r="322" spans="1:10" ht="15" thickBot="1" x14ac:dyDescent="0.35">
      <c r="A322" s="79" t="s">
        <v>345</v>
      </c>
      <c r="B322" s="79">
        <v>305</v>
      </c>
      <c r="C322" s="5"/>
      <c r="D322" s="10"/>
      <c r="E322" s="84" t="str">
        <f t="shared" si="44"/>
        <v/>
      </c>
      <c r="F322" s="85" t="str">
        <f t="shared" si="45"/>
        <v/>
      </c>
      <c r="G322" s="85" t="str">
        <f t="shared" si="46"/>
        <v/>
      </c>
      <c r="H322" s="86" t="str">
        <f t="shared" si="47"/>
        <v/>
      </c>
      <c r="I322" s="85" t="str">
        <f t="shared" si="48"/>
        <v/>
      </c>
      <c r="J322" s="87" t="str">
        <f t="shared" si="49"/>
        <v/>
      </c>
    </row>
    <row r="323" spans="1:10" ht="15" thickBot="1" x14ac:dyDescent="0.35">
      <c r="A323" s="79" t="s">
        <v>346</v>
      </c>
      <c r="B323" s="79">
        <v>306</v>
      </c>
      <c r="C323" s="5"/>
      <c r="D323" s="10"/>
      <c r="E323" s="84" t="str">
        <f t="shared" si="44"/>
        <v/>
      </c>
      <c r="F323" s="85" t="str">
        <f t="shared" si="45"/>
        <v/>
      </c>
      <c r="G323" s="85" t="str">
        <f t="shared" si="46"/>
        <v/>
      </c>
      <c r="H323" s="86" t="str">
        <f t="shared" si="47"/>
        <v/>
      </c>
      <c r="I323" s="85" t="str">
        <f t="shared" si="48"/>
        <v/>
      </c>
      <c r="J323" s="87" t="str">
        <f t="shared" si="49"/>
        <v/>
      </c>
    </row>
    <row r="324" spans="1:10" ht="15" thickBot="1" x14ac:dyDescent="0.35">
      <c r="A324" s="79" t="s">
        <v>347</v>
      </c>
      <c r="B324" s="79">
        <v>307</v>
      </c>
      <c r="C324" s="5"/>
      <c r="D324" s="10"/>
      <c r="E324" s="84" t="str">
        <f t="shared" si="44"/>
        <v/>
      </c>
      <c r="F324" s="85" t="str">
        <f t="shared" si="45"/>
        <v/>
      </c>
      <c r="G324" s="85" t="str">
        <f t="shared" si="46"/>
        <v/>
      </c>
      <c r="H324" s="86" t="str">
        <f t="shared" si="47"/>
        <v/>
      </c>
      <c r="I324" s="85" t="str">
        <f t="shared" si="48"/>
        <v/>
      </c>
      <c r="J324" s="87" t="str">
        <f t="shared" si="49"/>
        <v/>
      </c>
    </row>
    <row r="325" spans="1:10" ht="15" thickBot="1" x14ac:dyDescent="0.35">
      <c r="A325" s="79" t="s">
        <v>348</v>
      </c>
      <c r="B325" s="79">
        <v>308</v>
      </c>
      <c r="C325" s="5"/>
      <c r="D325" s="10"/>
      <c r="E325" s="84" t="str">
        <f t="shared" si="44"/>
        <v/>
      </c>
      <c r="F325" s="85" t="str">
        <f t="shared" si="45"/>
        <v/>
      </c>
      <c r="G325" s="85" t="str">
        <f t="shared" si="46"/>
        <v/>
      </c>
      <c r="H325" s="86" t="str">
        <f t="shared" si="47"/>
        <v/>
      </c>
      <c r="I325" s="85" t="str">
        <f t="shared" si="48"/>
        <v/>
      </c>
      <c r="J325" s="87" t="str">
        <f t="shared" si="49"/>
        <v/>
      </c>
    </row>
    <row r="326" spans="1:10" ht="15" thickBot="1" x14ac:dyDescent="0.35">
      <c r="A326" s="79" t="s">
        <v>349</v>
      </c>
      <c r="B326" s="79">
        <v>309</v>
      </c>
      <c r="C326" s="5"/>
      <c r="D326" s="10"/>
      <c r="E326" s="84" t="str">
        <f t="shared" si="44"/>
        <v/>
      </c>
      <c r="F326" s="85" t="str">
        <f t="shared" si="45"/>
        <v/>
      </c>
      <c r="G326" s="85" t="str">
        <f t="shared" si="46"/>
        <v/>
      </c>
      <c r="H326" s="86" t="str">
        <f t="shared" si="47"/>
        <v/>
      </c>
      <c r="I326" s="85" t="str">
        <f t="shared" si="48"/>
        <v/>
      </c>
      <c r="J326" s="87" t="str">
        <f t="shared" si="49"/>
        <v/>
      </c>
    </row>
    <row r="327" spans="1:10" ht="15" thickBot="1" x14ac:dyDescent="0.35">
      <c r="A327" s="79" t="s">
        <v>350</v>
      </c>
      <c r="B327" s="79">
        <v>310</v>
      </c>
      <c r="C327" s="5"/>
      <c r="D327" s="10"/>
      <c r="E327" s="84" t="str">
        <f t="shared" si="44"/>
        <v/>
      </c>
      <c r="F327" s="85" t="str">
        <f t="shared" si="45"/>
        <v/>
      </c>
      <c r="G327" s="85" t="str">
        <f t="shared" si="46"/>
        <v/>
      </c>
      <c r="H327" s="86" t="str">
        <f t="shared" si="47"/>
        <v/>
      </c>
      <c r="I327" s="85" t="str">
        <f t="shared" si="48"/>
        <v/>
      </c>
      <c r="J327" s="87" t="str">
        <f t="shared" si="49"/>
        <v/>
      </c>
    </row>
    <row r="328" spans="1:10" ht="15" thickBot="1" x14ac:dyDescent="0.35">
      <c r="A328" s="79" t="s">
        <v>351</v>
      </c>
      <c r="B328" s="79">
        <v>311</v>
      </c>
      <c r="C328" s="5"/>
      <c r="D328" s="10"/>
      <c r="E328" s="84" t="str">
        <f t="shared" si="44"/>
        <v/>
      </c>
      <c r="F328" s="85" t="str">
        <f t="shared" si="45"/>
        <v/>
      </c>
      <c r="G328" s="85" t="str">
        <f t="shared" si="46"/>
        <v/>
      </c>
      <c r="H328" s="86" t="str">
        <f t="shared" si="47"/>
        <v/>
      </c>
      <c r="I328" s="85" t="str">
        <f t="shared" si="48"/>
        <v/>
      </c>
      <c r="J328" s="87" t="str">
        <f t="shared" si="49"/>
        <v/>
      </c>
    </row>
    <row r="329" spans="1:10" ht="15" thickBot="1" x14ac:dyDescent="0.35">
      <c r="A329" s="79" t="s">
        <v>352</v>
      </c>
      <c r="B329" s="79">
        <v>312</v>
      </c>
      <c r="C329" s="5"/>
      <c r="D329" s="10"/>
      <c r="E329" s="84" t="str">
        <f t="shared" si="44"/>
        <v/>
      </c>
      <c r="F329" s="85" t="str">
        <f t="shared" si="45"/>
        <v/>
      </c>
      <c r="G329" s="85" t="str">
        <f t="shared" si="46"/>
        <v/>
      </c>
      <c r="H329" s="86" t="str">
        <f t="shared" si="47"/>
        <v/>
      </c>
      <c r="I329" s="85" t="str">
        <f t="shared" si="48"/>
        <v/>
      </c>
      <c r="J329" s="87" t="str">
        <f t="shared" si="49"/>
        <v/>
      </c>
    </row>
    <row r="330" spans="1:10" ht="15" thickBot="1" x14ac:dyDescent="0.35">
      <c r="A330" s="79" t="s">
        <v>353</v>
      </c>
      <c r="B330" s="79">
        <v>313</v>
      </c>
      <c r="C330" s="5"/>
      <c r="D330" s="10"/>
      <c r="E330" s="84" t="str">
        <f t="shared" si="44"/>
        <v/>
      </c>
      <c r="F330" s="85" t="str">
        <f t="shared" si="45"/>
        <v/>
      </c>
      <c r="G330" s="85" t="str">
        <f t="shared" si="46"/>
        <v/>
      </c>
      <c r="H330" s="86" t="str">
        <f t="shared" si="47"/>
        <v/>
      </c>
      <c r="I330" s="85" t="str">
        <f t="shared" si="48"/>
        <v/>
      </c>
      <c r="J330" s="87" t="str">
        <f t="shared" si="49"/>
        <v/>
      </c>
    </row>
    <row r="331" spans="1:10" ht="15" thickBot="1" x14ac:dyDescent="0.35">
      <c r="A331" s="79" t="s">
        <v>354</v>
      </c>
      <c r="B331" s="79">
        <v>314</v>
      </c>
      <c r="C331" s="5"/>
      <c r="D331" s="10"/>
      <c r="E331" s="84" t="str">
        <f t="shared" si="44"/>
        <v/>
      </c>
      <c r="F331" s="85" t="str">
        <f t="shared" si="45"/>
        <v/>
      </c>
      <c r="G331" s="85" t="str">
        <f t="shared" si="46"/>
        <v/>
      </c>
      <c r="H331" s="86" t="str">
        <f t="shared" si="47"/>
        <v/>
      </c>
      <c r="I331" s="85" t="str">
        <f t="shared" si="48"/>
        <v/>
      </c>
      <c r="J331" s="87" t="str">
        <f t="shared" si="49"/>
        <v/>
      </c>
    </row>
    <row r="332" spans="1:10" ht="15" thickBot="1" x14ac:dyDescent="0.35">
      <c r="A332" s="79" t="s">
        <v>355</v>
      </c>
      <c r="B332" s="79">
        <v>315</v>
      </c>
      <c r="C332" s="5"/>
      <c r="D332" s="10"/>
      <c r="E332" s="84" t="str">
        <f t="shared" si="44"/>
        <v/>
      </c>
      <c r="F332" s="85" t="str">
        <f t="shared" si="45"/>
        <v/>
      </c>
      <c r="G332" s="85" t="str">
        <f t="shared" si="46"/>
        <v/>
      </c>
      <c r="H332" s="86" t="str">
        <f t="shared" si="47"/>
        <v/>
      </c>
      <c r="I332" s="85" t="str">
        <f t="shared" si="48"/>
        <v/>
      </c>
      <c r="J332" s="87" t="str">
        <f t="shared" si="49"/>
        <v/>
      </c>
    </row>
    <row r="333" spans="1:10" ht="15" thickBot="1" x14ac:dyDescent="0.35">
      <c r="A333" s="79" t="s">
        <v>356</v>
      </c>
      <c r="B333" s="79">
        <v>316</v>
      </c>
      <c r="C333" s="5"/>
      <c r="D333" s="10"/>
      <c r="E333" s="84" t="str">
        <f t="shared" si="44"/>
        <v/>
      </c>
      <c r="F333" s="85" t="str">
        <f t="shared" si="45"/>
        <v/>
      </c>
      <c r="G333" s="85" t="str">
        <f t="shared" si="46"/>
        <v/>
      </c>
      <c r="H333" s="86" t="str">
        <f t="shared" si="47"/>
        <v/>
      </c>
      <c r="I333" s="85" t="str">
        <f t="shared" si="48"/>
        <v/>
      </c>
      <c r="J333" s="87" t="str">
        <f t="shared" si="49"/>
        <v/>
      </c>
    </row>
    <row r="334" spans="1:10" ht="15" thickBot="1" x14ac:dyDescent="0.35">
      <c r="A334" s="79" t="s">
        <v>357</v>
      </c>
      <c r="B334" s="79">
        <v>317</v>
      </c>
      <c r="C334" s="5"/>
      <c r="D334" s="10"/>
      <c r="E334" s="84" t="str">
        <f t="shared" ref="E334:E376" si="50">IF(E333&lt;=n-1,E333+1,"")</f>
        <v/>
      </c>
      <c r="F334" s="85" t="str">
        <f t="shared" ref="F334:F376" si="51">IF(n="","",IF(E334&lt;=n,J333,""))</f>
        <v/>
      </c>
      <c r="G334" s="85" t="str">
        <f t="shared" ref="G334:G376" si="52">IF(n="","",IF(E334&lt;=n,IF(H334&gt;=F334*(_r+pz),F334*(_r+pz),C334),""))</f>
        <v/>
      </c>
      <c r="H334" s="86" t="str">
        <f t="shared" ref="H334:H376" si="53">IF(n="","",IF(E334&lt;=n,IF(E334=n,An,C334),""))</f>
        <v/>
      </c>
      <c r="I334" s="85" t="str">
        <f t="shared" ref="I334:I376" si="54">IF(n="","",IF(E334&lt;=n,H334-G334,""))</f>
        <v/>
      </c>
      <c r="J334" s="87" t="str">
        <f t="shared" ref="J334:J376" si="55">IF(n="","",IF(E334&lt;=n,IF(H334&gt;=F334*(_r+pz),F334-I334,F334*(1+(_r+pz))-G334),""))</f>
        <v/>
      </c>
    </row>
    <row r="335" spans="1:10" ht="15" thickBot="1" x14ac:dyDescent="0.35">
      <c r="A335" s="79" t="s">
        <v>358</v>
      </c>
      <c r="B335" s="79">
        <v>318</v>
      </c>
      <c r="C335" s="5"/>
      <c r="D335" s="10"/>
      <c r="E335" s="84" t="str">
        <f t="shared" si="50"/>
        <v/>
      </c>
      <c r="F335" s="85" t="str">
        <f t="shared" si="51"/>
        <v/>
      </c>
      <c r="G335" s="85" t="str">
        <f t="shared" si="52"/>
        <v/>
      </c>
      <c r="H335" s="86" t="str">
        <f t="shared" si="53"/>
        <v/>
      </c>
      <c r="I335" s="85" t="str">
        <f t="shared" si="54"/>
        <v/>
      </c>
      <c r="J335" s="87" t="str">
        <f t="shared" si="55"/>
        <v/>
      </c>
    </row>
    <row r="336" spans="1:10" ht="15" thickBot="1" x14ac:dyDescent="0.35">
      <c r="A336" s="79" t="s">
        <v>359</v>
      </c>
      <c r="B336" s="79">
        <v>319</v>
      </c>
      <c r="C336" s="5"/>
      <c r="D336" s="10"/>
      <c r="E336" s="84" t="str">
        <f t="shared" si="50"/>
        <v/>
      </c>
      <c r="F336" s="85" t="str">
        <f t="shared" si="51"/>
        <v/>
      </c>
      <c r="G336" s="85" t="str">
        <f t="shared" si="52"/>
        <v/>
      </c>
      <c r="H336" s="86" t="str">
        <f t="shared" si="53"/>
        <v/>
      </c>
      <c r="I336" s="85" t="str">
        <f t="shared" si="54"/>
        <v/>
      </c>
      <c r="J336" s="87" t="str">
        <f t="shared" si="55"/>
        <v/>
      </c>
    </row>
    <row r="337" spans="1:10" ht="15" thickBot="1" x14ac:dyDescent="0.35">
      <c r="A337" s="79" t="s">
        <v>360</v>
      </c>
      <c r="B337" s="79">
        <v>320</v>
      </c>
      <c r="C337" s="5"/>
      <c r="D337" s="10"/>
      <c r="E337" s="84" t="str">
        <f t="shared" si="50"/>
        <v/>
      </c>
      <c r="F337" s="85" t="str">
        <f t="shared" si="51"/>
        <v/>
      </c>
      <c r="G337" s="85" t="str">
        <f t="shared" si="52"/>
        <v/>
      </c>
      <c r="H337" s="86" t="str">
        <f t="shared" si="53"/>
        <v/>
      </c>
      <c r="I337" s="85" t="str">
        <f t="shared" si="54"/>
        <v/>
      </c>
      <c r="J337" s="87" t="str">
        <f t="shared" si="55"/>
        <v/>
      </c>
    </row>
    <row r="338" spans="1:10" ht="15" thickBot="1" x14ac:dyDescent="0.35">
      <c r="A338" s="79" t="s">
        <v>361</v>
      </c>
      <c r="B338" s="79">
        <v>321</v>
      </c>
      <c r="C338" s="5"/>
      <c r="D338" s="10"/>
      <c r="E338" s="84" t="str">
        <f t="shared" si="50"/>
        <v/>
      </c>
      <c r="F338" s="85" t="str">
        <f t="shared" si="51"/>
        <v/>
      </c>
      <c r="G338" s="85" t="str">
        <f t="shared" si="52"/>
        <v/>
      </c>
      <c r="H338" s="86" t="str">
        <f t="shared" si="53"/>
        <v/>
      </c>
      <c r="I338" s="85" t="str">
        <f t="shared" si="54"/>
        <v/>
      </c>
      <c r="J338" s="87" t="str">
        <f t="shared" si="55"/>
        <v/>
      </c>
    </row>
    <row r="339" spans="1:10" ht="15" thickBot="1" x14ac:dyDescent="0.35">
      <c r="A339" s="79" t="s">
        <v>362</v>
      </c>
      <c r="B339" s="79">
        <v>322</v>
      </c>
      <c r="C339" s="5"/>
      <c r="D339" s="10"/>
      <c r="E339" s="84" t="str">
        <f t="shared" si="50"/>
        <v/>
      </c>
      <c r="F339" s="85" t="str">
        <f t="shared" si="51"/>
        <v/>
      </c>
      <c r="G339" s="85" t="str">
        <f t="shared" si="52"/>
        <v/>
      </c>
      <c r="H339" s="86" t="str">
        <f t="shared" si="53"/>
        <v/>
      </c>
      <c r="I339" s="85" t="str">
        <f t="shared" si="54"/>
        <v/>
      </c>
      <c r="J339" s="87" t="str">
        <f t="shared" si="55"/>
        <v/>
      </c>
    </row>
    <row r="340" spans="1:10" ht="15" thickBot="1" x14ac:dyDescent="0.35">
      <c r="A340" s="79" t="s">
        <v>363</v>
      </c>
      <c r="B340" s="79">
        <v>323</v>
      </c>
      <c r="C340" s="5"/>
      <c r="D340" s="10"/>
      <c r="E340" s="84" t="str">
        <f t="shared" si="50"/>
        <v/>
      </c>
      <c r="F340" s="85" t="str">
        <f t="shared" si="51"/>
        <v/>
      </c>
      <c r="G340" s="85" t="str">
        <f t="shared" si="52"/>
        <v/>
      </c>
      <c r="H340" s="86" t="str">
        <f t="shared" si="53"/>
        <v/>
      </c>
      <c r="I340" s="85" t="str">
        <f t="shared" si="54"/>
        <v/>
      </c>
      <c r="J340" s="87" t="str">
        <f t="shared" si="55"/>
        <v/>
      </c>
    </row>
    <row r="341" spans="1:10" ht="15" thickBot="1" x14ac:dyDescent="0.35">
      <c r="A341" s="79" t="s">
        <v>364</v>
      </c>
      <c r="B341" s="79">
        <v>324</v>
      </c>
      <c r="C341" s="5"/>
      <c r="D341" s="10"/>
      <c r="E341" s="84" t="str">
        <f t="shared" si="50"/>
        <v/>
      </c>
      <c r="F341" s="85" t="str">
        <f t="shared" si="51"/>
        <v/>
      </c>
      <c r="G341" s="85" t="str">
        <f t="shared" si="52"/>
        <v/>
      </c>
      <c r="H341" s="86" t="str">
        <f t="shared" si="53"/>
        <v/>
      </c>
      <c r="I341" s="85" t="str">
        <f t="shared" si="54"/>
        <v/>
      </c>
      <c r="J341" s="87" t="str">
        <f t="shared" si="55"/>
        <v/>
      </c>
    </row>
    <row r="342" spans="1:10" ht="15" thickBot="1" x14ac:dyDescent="0.35">
      <c r="A342" s="79" t="s">
        <v>365</v>
      </c>
      <c r="B342" s="79">
        <v>325</v>
      </c>
      <c r="C342" s="5"/>
      <c r="D342" s="10"/>
      <c r="E342" s="84" t="str">
        <f t="shared" si="50"/>
        <v/>
      </c>
      <c r="F342" s="85" t="str">
        <f t="shared" si="51"/>
        <v/>
      </c>
      <c r="G342" s="85" t="str">
        <f t="shared" si="52"/>
        <v/>
      </c>
      <c r="H342" s="86" t="str">
        <f t="shared" si="53"/>
        <v/>
      </c>
      <c r="I342" s="85" t="str">
        <f t="shared" si="54"/>
        <v/>
      </c>
      <c r="J342" s="87" t="str">
        <f t="shared" si="55"/>
        <v/>
      </c>
    </row>
    <row r="343" spans="1:10" ht="15" thickBot="1" x14ac:dyDescent="0.35">
      <c r="A343" s="79" t="s">
        <v>366</v>
      </c>
      <c r="B343" s="79">
        <v>326</v>
      </c>
      <c r="C343" s="5"/>
      <c r="D343" s="10"/>
      <c r="E343" s="84" t="str">
        <f t="shared" si="50"/>
        <v/>
      </c>
      <c r="F343" s="85" t="str">
        <f t="shared" si="51"/>
        <v/>
      </c>
      <c r="G343" s="85" t="str">
        <f t="shared" si="52"/>
        <v/>
      </c>
      <c r="H343" s="86" t="str">
        <f t="shared" si="53"/>
        <v/>
      </c>
      <c r="I343" s="85" t="str">
        <f t="shared" si="54"/>
        <v/>
      </c>
      <c r="J343" s="87" t="str">
        <f t="shared" si="55"/>
        <v/>
      </c>
    </row>
    <row r="344" spans="1:10" ht="15" thickBot="1" x14ac:dyDescent="0.35">
      <c r="A344" s="79" t="s">
        <v>367</v>
      </c>
      <c r="B344" s="79">
        <v>327</v>
      </c>
      <c r="C344" s="5"/>
      <c r="D344" s="10"/>
      <c r="E344" s="84" t="str">
        <f t="shared" si="50"/>
        <v/>
      </c>
      <c r="F344" s="85" t="str">
        <f t="shared" si="51"/>
        <v/>
      </c>
      <c r="G344" s="85" t="str">
        <f t="shared" si="52"/>
        <v/>
      </c>
      <c r="H344" s="86" t="str">
        <f t="shared" si="53"/>
        <v/>
      </c>
      <c r="I344" s="85" t="str">
        <f t="shared" si="54"/>
        <v/>
      </c>
      <c r="J344" s="87" t="str">
        <f t="shared" si="55"/>
        <v/>
      </c>
    </row>
    <row r="345" spans="1:10" ht="15" thickBot="1" x14ac:dyDescent="0.35">
      <c r="A345" s="79" t="s">
        <v>368</v>
      </c>
      <c r="B345" s="79">
        <v>328</v>
      </c>
      <c r="C345" s="5"/>
      <c r="D345" s="10"/>
      <c r="E345" s="84" t="str">
        <f t="shared" si="50"/>
        <v/>
      </c>
      <c r="F345" s="85" t="str">
        <f t="shared" si="51"/>
        <v/>
      </c>
      <c r="G345" s="85" t="str">
        <f t="shared" si="52"/>
        <v/>
      </c>
      <c r="H345" s="86" t="str">
        <f t="shared" si="53"/>
        <v/>
      </c>
      <c r="I345" s="85" t="str">
        <f t="shared" si="54"/>
        <v/>
      </c>
      <c r="J345" s="87" t="str">
        <f t="shared" si="55"/>
        <v/>
      </c>
    </row>
    <row r="346" spans="1:10" ht="15" thickBot="1" x14ac:dyDescent="0.35">
      <c r="A346" s="79" t="s">
        <v>369</v>
      </c>
      <c r="B346" s="79">
        <v>329</v>
      </c>
      <c r="C346" s="5"/>
      <c r="D346" s="10"/>
      <c r="E346" s="84" t="str">
        <f t="shared" si="50"/>
        <v/>
      </c>
      <c r="F346" s="85" t="str">
        <f t="shared" si="51"/>
        <v/>
      </c>
      <c r="G346" s="85" t="str">
        <f t="shared" si="52"/>
        <v/>
      </c>
      <c r="H346" s="86" t="str">
        <f t="shared" si="53"/>
        <v/>
      </c>
      <c r="I346" s="85" t="str">
        <f t="shared" si="54"/>
        <v/>
      </c>
      <c r="J346" s="87" t="str">
        <f t="shared" si="55"/>
        <v/>
      </c>
    </row>
    <row r="347" spans="1:10" ht="15" thickBot="1" x14ac:dyDescent="0.35">
      <c r="A347" s="79" t="s">
        <v>370</v>
      </c>
      <c r="B347" s="79">
        <v>330</v>
      </c>
      <c r="C347" s="5"/>
      <c r="D347" s="10"/>
      <c r="E347" s="84" t="str">
        <f t="shared" si="50"/>
        <v/>
      </c>
      <c r="F347" s="85" t="str">
        <f t="shared" si="51"/>
        <v/>
      </c>
      <c r="G347" s="85" t="str">
        <f t="shared" si="52"/>
        <v/>
      </c>
      <c r="H347" s="86" t="str">
        <f t="shared" si="53"/>
        <v/>
      </c>
      <c r="I347" s="85" t="str">
        <f t="shared" si="54"/>
        <v/>
      </c>
      <c r="J347" s="87" t="str">
        <f t="shared" si="55"/>
        <v/>
      </c>
    </row>
    <row r="348" spans="1:10" ht="15" thickBot="1" x14ac:dyDescent="0.35">
      <c r="A348" s="79" t="s">
        <v>371</v>
      </c>
      <c r="B348" s="79">
        <v>331</v>
      </c>
      <c r="C348" s="5"/>
      <c r="D348" s="10"/>
      <c r="E348" s="84" t="str">
        <f t="shared" si="50"/>
        <v/>
      </c>
      <c r="F348" s="85" t="str">
        <f t="shared" si="51"/>
        <v/>
      </c>
      <c r="G348" s="85" t="str">
        <f t="shared" si="52"/>
        <v/>
      </c>
      <c r="H348" s="86" t="str">
        <f t="shared" si="53"/>
        <v/>
      </c>
      <c r="I348" s="85" t="str">
        <f t="shared" si="54"/>
        <v/>
      </c>
      <c r="J348" s="87" t="str">
        <f t="shared" si="55"/>
        <v/>
      </c>
    </row>
    <row r="349" spans="1:10" ht="15" thickBot="1" x14ac:dyDescent="0.35">
      <c r="A349" s="79" t="s">
        <v>372</v>
      </c>
      <c r="B349" s="79">
        <v>332</v>
      </c>
      <c r="C349" s="5"/>
      <c r="D349" s="10"/>
      <c r="E349" s="84" t="str">
        <f t="shared" si="50"/>
        <v/>
      </c>
      <c r="F349" s="85" t="str">
        <f t="shared" si="51"/>
        <v/>
      </c>
      <c r="G349" s="85" t="str">
        <f t="shared" si="52"/>
        <v/>
      </c>
      <c r="H349" s="86" t="str">
        <f t="shared" si="53"/>
        <v/>
      </c>
      <c r="I349" s="85" t="str">
        <f t="shared" si="54"/>
        <v/>
      </c>
      <c r="J349" s="87" t="str">
        <f t="shared" si="55"/>
        <v/>
      </c>
    </row>
    <row r="350" spans="1:10" ht="15" thickBot="1" x14ac:dyDescent="0.35">
      <c r="A350" s="79" t="s">
        <v>373</v>
      </c>
      <c r="B350" s="79">
        <v>333</v>
      </c>
      <c r="C350" s="5"/>
      <c r="D350" s="10"/>
      <c r="E350" s="84" t="str">
        <f t="shared" si="50"/>
        <v/>
      </c>
      <c r="F350" s="85" t="str">
        <f t="shared" si="51"/>
        <v/>
      </c>
      <c r="G350" s="85" t="str">
        <f t="shared" si="52"/>
        <v/>
      </c>
      <c r="H350" s="86" t="str">
        <f t="shared" si="53"/>
        <v/>
      </c>
      <c r="I350" s="85" t="str">
        <f t="shared" si="54"/>
        <v/>
      </c>
      <c r="J350" s="87" t="str">
        <f t="shared" si="55"/>
        <v/>
      </c>
    </row>
    <row r="351" spans="1:10" ht="15" thickBot="1" x14ac:dyDescent="0.35">
      <c r="A351" s="79" t="s">
        <v>374</v>
      </c>
      <c r="B351" s="79">
        <v>334</v>
      </c>
      <c r="C351" s="5"/>
      <c r="D351" s="10"/>
      <c r="E351" s="84" t="str">
        <f t="shared" si="50"/>
        <v/>
      </c>
      <c r="F351" s="85" t="str">
        <f t="shared" si="51"/>
        <v/>
      </c>
      <c r="G351" s="85" t="str">
        <f t="shared" si="52"/>
        <v/>
      </c>
      <c r="H351" s="86" t="str">
        <f t="shared" si="53"/>
        <v/>
      </c>
      <c r="I351" s="85" t="str">
        <f t="shared" si="54"/>
        <v/>
      </c>
      <c r="J351" s="87" t="str">
        <f t="shared" si="55"/>
        <v/>
      </c>
    </row>
    <row r="352" spans="1:10" ht="15" thickBot="1" x14ac:dyDescent="0.35">
      <c r="A352" s="79" t="s">
        <v>375</v>
      </c>
      <c r="B352" s="79">
        <v>335</v>
      </c>
      <c r="C352" s="5"/>
      <c r="D352" s="10"/>
      <c r="E352" s="84" t="str">
        <f t="shared" si="50"/>
        <v/>
      </c>
      <c r="F352" s="85" t="str">
        <f t="shared" si="51"/>
        <v/>
      </c>
      <c r="G352" s="85" t="str">
        <f t="shared" si="52"/>
        <v/>
      </c>
      <c r="H352" s="86" t="str">
        <f t="shared" si="53"/>
        <v/>
      </c>
      <c r="I352" s="85" t="str">
        <f t="shared" si="54"/>
        <v/>
      </c>
      <c r="J352" s="87" t="str">
        <f t="shared" si="55"/>
        <v/>
      </c>
    </row>
    <row r="353" spans="1:10" ht="15" thickBot="1" x14ac:dyDescent="0.35">
      <c r="A353" s="79" t="s">
        <v>376</v>
      </c>
      <c r="B353" s="79">
        <v>336</v>
      </c>
      <c r="C353" s="5"/>
      <c r="D353" s="10"/>
      <c r="E353" s="84" t="str">
        <f t="shared" si="50"/>
        <v/>
      </c>
      <c r="F353" s="85" t="str">
        <f t="shared" si="51"/>
        <v/>
      </c>
      <c r="G353" s="85" t="str">
        <f t="shared" si="52"/>
        <v/>
      </c>
      <c r="H353" s="86" t="str">
        <f t="shared" si="53"/>
        <v/>
      </c>
      <c r="I353" s="85" t="str">
        <f t="shared" si="54"/>
        <v/>
      </c>
      <c r="J353" s="87" t="str">
        <f t="shared" si="55"/>
        <v/>
      </c>
    </row>
    <row r="354" spans="1:10" ht="15" thickBot="1" x14ac:dyDescent="0.35">
      <c r="A354" s="79" t="s">
        <v>377</v>
      </c>
      <c r="B354" s="79">
        <v>337</v>
      </c>
      <c r="C354" s="5"/>
      <c r="D354" s="10"/>
      <c r="E354" s="84" t="str">
        <f t="shared" si="50"/>
        <v/>
      </c>
      <c r="F354" s="85" t="str">
        <f t="shared" si="51"/>
        <v/>
      </c>
      <c r="G354" s="85" t="str">
        <f t="shared" si="52"/>
        <v/>
      </c>
      <c r="H354" s="86" t="str">
        <f t="shared" si="53"/>
        <v/>
      </c>
      <c r="I354" s="85" t="str">
        <f t="shared" si="54"/>
        <v/>
      </c>
      <c r="J354" s="87" t="str">
        <f t="shared" si="55"/>
        <v/>
      </c>
    </row>
    <row r="355" spans="1:10" ht="15" thickBot="1" x14ac:dyDescent="0.35">
      <c r="A355" s="79" t="s">
        <v>378</v>
      </c>
      <c r="B355" s="79">
        <v>338</v>
      </c>
      <c r="C355" s="5"/>
      <c r="D355" s="10"/>
      <c r="E355" s="84" t="str">
        <f t="shared" si="50"/>
        <v/>
      </c>
      <c r="F355" s="85" t="str">
        <f t="shared" si="51"/>
        <v/>
      </c>
      <c r="G355" s="85" t="str">
        <f t="shared" si="52"/>
        <v/>
      </c>
      <c r="H355" s="86" t="str">
        <f t="shared" si="53"/>
        <v/>
      </c>
      <c r="I355" s="85" t="str">
        <f t="shared" si="54"/>
        <v/>
      </c>
      <c r="J355" s="87" t="str">
        <f t="shared" si="55"/>
        <v/>
      </c>
    </row>
    <row r="356" spans="1:10" ht="15" thickBot="1" x14ac:dyDescent="0.35">
      <c r="A356" s="79" t="s">
        <v>379</v>
      </c>
      <c r="B356" s="79">
        <v>339</v>
      </c>
      <c r="C356" s="5"/>
      <c r="D356" s="10"/>
      <c r="E356" s="84" t="str">
        <f t="shared" si="50"/>
        <v/>
      </c>
      <c r="F356" s="85" t="str">
        <f t="shared" si="51"/>
        <v/>
      </c>
      <c r="G356" s="85" t="str">
        <f t="shared" si="52"/>
        <v/>
      </c>
      <c r="H356" s="86" t="str">
        <f t="shared" si="53"/>
        <v/>
      </c>
      <c r="I356" s="85" t="str">
        <f t="shared" si="54"/>
        <v/>
      </c>
      <c r="J356" s="87" t="str">
        <f t="shared" si="55"/>
        <v/>
      </c>
    </row>
    <row r="357" spans="1:10" ht="15" thickBot="1" x14ac:dyDescent="0.35">
      <c r="A357" s="79" t="s">
        <v>380</v>
      </c>
      <c r="B357" s="79">
        <v>340</v>
      </c>
      <c r="C357" s="5"/>
      <c r="D357" s="10"/>
      <c r="E357" s="84" t="str">
        <f t="shared" si="50"/>
        <v/>
      </c>
      <c r="F357" s="85" t="str">
        <f t="shared" si="51"/>
        <v/>
      </c>
      <c r="G357" s="85" t="str">
        <f t="shared" si="52"/>
        <v/>
      </c>
      <c r="H357" s="86" t="str">
        <f t="shared" si="53"/>
        <v/>
      </c>
      <c r="I357" s="85" t="str">
        <f t="shared" si="54"/>
        <v/>
      </c>
      <c r="J357" s="87" t="str">
        <f t="shared" si="55"/>
        <v/>
      </c>
    </row>
    <row r="358" spans="1:10" ht="15" thickBot="1" x14ac:dyDescent="0.35">
      <c r="A358" s="79" t="s">
        <v>381</v>
      </c>
      <c r="B358" s="79">
        <v>341</v>
      </c>
      <c r="C358" s="5"/>
      <c r="D358" s="10"/>
      <c r="E358" s="84" t="str">
        <f t="shared" si="50"/>
        <v/>
      </c>
      <c r="F358" s="85" t="str">
        <f t="shared" si="51"/>
        <v/>
      </c>
      <c r="G358" s="85" t="str">
        <f t="shared" si="52"/>
        <v/>
      </c>
      <c r="H358" s="86" t="str">
        <f t="shared" si="53"/>
        <v/>
      </c>
      <c r="I358" s="85" t="str">
        <f t="shared" si="54"/>
        <v/>
      </c>
      <c r="J358" s="87" t="str">
        <f t="shared" si="55"/>
        <v/>
      </c>
    </row>
    <row r="359" spans="1:10" ht="15" thickBot="1" x14ac:dyDescent="0.35">
      <c r="A359" s="79" t="s">
        <v>382</v>
      </c>
      <c r="B359" s="79">
        <v>342</v>
      </c>
      <c r="C359" s="5"/>
      <c r="D359" s="10"/>
      <c r="E359" s="84" t="str">
        <f t="shared" si="50"/>
        <v/>
      </c>
      <c r="F359" s="85" t="str">
        <f t="shared" si="51"/>
        <v/>
      </c>
      <c r="G359" s="85" t="str">
        <f t="shared" si="52"/>
        <v/>
      </c>
      <c r="H359" s="86" t="str">
        <f t="shared" si="53"/>
        <v/>
      </c>
      <c r="I359" s="85" t="str">
        <f t="shared" si="54"/>
        <v/>
      </c>
      <c r="J359" s="87" t="str">
        <f t="shared" si="55"/>
        <v/>
      </c>
    </row>
    <row r="360" spans="1:10" ht="15" thickBot="1" x14ac:dyDescent="0.35">
      <c r="A360" s="79" t="s">
        <v>383</v>
      </c>
      <c r="B360" s="79">
        <v>343</v>
      </c>
      <c r="C360" s="5"/>
      <c r="D360" s="10"/>
      <c r="E360" s="84" t="str">
        <f t="shared" si="50"/>
        <v/>
      </c>
      <c r="F360" s="85" t="str">
        <f t="shared" si="51"/>
        <v/>
      </c>
      <c r="G360" s="85" t="str">
        <f t="shared" si="52"/>
        <v/>
      </c>
      <c r="H360" s="86" t="str">
        <f t="shared" si="53"/>
        <v/>
      </c>
      <c r="I360" s="85" t="str">
        <f t="shared" si="54"/>
        <v/>
      </c>
      <c r="J360" s="87" t="str">
        <f t="shared" si="55"/>
        <v/>
      </c>
    </row>
    <row r="361" spans="1:10" ht="15" thickBot="1" x14ac:dyDescent="0.35">
      <c r="A361" s="79" t="s">
        <v>384</v>
      </c>
      <c r="B361" s="79">
        <v>344</v>
      </c>
      <c r="C361" s="5"/>
      <c r="D361" s="10"/>
      <c r="E361" s="84" t="str">
        <f t="shared" si="50"/>
        <v/>
      </c>
      <c r="F361" s="85" t="str">
        <f t="shared" si="51"/>
        <v/>
      </c>
      <c r="G361" s="85" t="str">
        <f t="shared" si="52"/>
        <v/>
      </c>
      <c r="H361" s="86" t="str">
        <f t="shared" si="53"/>
        <v/>
      </c>
      <c r="I361" s="85" t="str">
        <f t="shared" si="54"/>
        <v/>
      </c>
      <c r="J361" s="87" t="str">
        <f t="shared" si="55"/>
        <v/>
      </c>
    </row>
    <row r="362" spans="1:10" ht="15" thickBot="1" x14ac:dyDescent="0.35">
      <c r="A362" s="79" t="s">
        <v>385</v>
      </c>
      <c r="B362" s="79">
        <v>345</v>
      </c>
      <c r="C362" s="5"/>
      <c r="D362" s="10"/>
      <c r="E362" s="84" t="str">
        <f t="shared" si="50"/>
        <v/>
      </c>
      <c r="F362" s="85" t="str">
        <f t="shared" si="51"/>
        <v/>
      </c>
      <c r="G362" s="85" t="str">
        <f t="shared" si="52"/>
        <v/>
      </c>
      <c r="H362" s="86" t="str">
        <f t="shared" si="53"/>
        <v/>
      </c>
      <c r="I362" s="85" t="str">
        <f t="shared" si="54"/>
        <v/>
      </c>
      <c r="J362" s="87" t="str">
        <f t="shared" si="55"/>
        <v/>
      </c>
    </row>
    <row r="363" spans="1:10" ht="15" thickBot="1" x14ac:dyDescent="0.35">
      <c r="A363" s="79" t="s">
        <v>386</v>
      </c>
      <c r="B363" s="79">
        <v>346</v>
      </c>
      <c r="C363" s="5"/>
      <c r="D363" s="10"/>
      <c r="E363" s="84" t="str">
        <f t="shared" si="50"/>
        <v/>
      </c>
      <c r="F363" s="85" t="str">
        <f t="shared" si="51"/>
        <v/>
      </c>
      <c r="G363" s="85" t="str">
        <f t="shared" si="52"/>
        <v/>
      </c>
      <c r="H363" s="86" t="str">
        <f t="shared" si="53"/>
        <v/>
      </c>
      <c r="I363" s="85" t="str">
        <f t="shared" si="54"/>
        <v/>
      </c>
      <c r="J363" s="87" t="str">
        <f t="shared" si="55"/>
        <v/>
      </c>
    </row>
    <row r="364" spans="1:10" ht="15" thickBot="1" x14ac:dyDescent="0.35">
      <c r="A364" s="79" t="s">
        <v>387</v>
      </c>
      <c r="B364" s="79">
        <v>347</v>
      </c>
      <c r="C364" s="5"/>
      <c r="D364" s="10"/>
      <c r="E364" s="84" t="str">
        <f t="shared" si="50"/>
        <v/>
      </c>
      <c r="F364" s="85" t="str">
        <f t="shared" si="51"/>
        <v/>
      </c>
      <c r="G364" s="85" t="str">
        <f t="shared" si="52"/>
        <v/>
      </c>
      <c r="H364" s="86" t="str">
        <f t="shared" si="53"/>
        <v/>
      </c>
      <c r="I364" s="85" t="str">
        <f t="shared" si="54"/>
        <v/>
      </c>
      <c r="J364" s="87" t="str">
        <f t="shared" si="55"/>
        <v/>
      </c>
    </row>
    <row r="365" spans="1:10" ht="15" thickBot="1" x14ac:dyDescent="0.35">
      <c r="A365" s="79" t="s">
        <v>388</v>
      </c>
      <c r="B365" s="79">
        <v>348</v>
      </c>
      <c r="C365" s="5"/>
      <c r="D365" s="10"/>
      <c r="E365" s="84" t="str">
        <f t="shared" si="50"/>
        <v/>
      </c>
      <c r="F365" s="85" t="str">
        <f t="shared" si="51"/>
        <v/>
      </c>
      <c r="G365" s="85" t="str">
        <f t="shared" si="52"/>
        <v/>
      </c>
      <c r="H365" s="86" t="str">
        <f t="shared" si="53"/>
        <v/>
      </c>
      <c r="I365" s="85" t="str">
        <f t="shared" si="54"/>
        <v/>
      </c>
      <c r="J365" s="87" t="str">
        <f t="shared" si="55"/>
        <v/>
      </c>
    </row>
    <row r="366" spans="1:10" ht="15" thickBot="1" x14ac:dyDescent="0.35">
      <c r="A366" s="79" t="s">
        <v>389</v>
      </c>
      <c r="B366" s="79">
        <v>349</v>
      </c>
      <c r="C366" s="5"/>
      <c r="D366" s="10"/>
      <c r="E366" s="84" t="str">
        <f t="shared" si="50"/>
        <v/>
      </c>
      <c r="F366" s="85" t="str">
        <f t="shared" si="51"/>
        <v/>
      </c>
      <c r="G366" s="85" t="str">
        <f t="shared" si="52"/>
        <v/>
      </c>
      <c r="H366" s="86" t="str">
        <f t="shared" si="53"/>
        <v/>
      </c>
      <c r="I366" s="85" t="str">
        <f t="shared" si="54"/>
        <v/>
      </c>
      <c r="J366" s="87" t="str">
        <f t="shared" si="55"/>
        <v/>
      </c>
    </row>
    <row r="367" spans="1:10" ht="15" thickBot="1" x14ac:dyDescent="0.35">
      <c r="A367" s="79" t="s">
        <v>390</v>
      </c>
      <c r="B367" s="79">
        <v>350</v>
      </c>
      <c r="C367" s="5"/>
      <c r="D367" s="10"/>
      <c r="E367" s="84" t="str">
        <f t="shared" si="50"/>
        <v/>
      </c>
      <c r="F367" s="85" t="str">
        <f t="shared" si="51"/>
        <v/>
      </c>
      <c r="G367" s="85" t="str">
        <f t="shared" si="52"/>
        <v/>
      </c>
      <c r="H367" s="86" t="str">
        <f t="shared" si="53"/>
        <v/>
      </c>
      <c r="I367" s="85" t="str">
        <f t="shared" si="54"/>
        <v/>
      </c>
      <c r="J367" s="87" t="str">
        <f t="shared" si="55"/>
        <v/>
      </c>
    </row>
    <row r="368" spans="1:10" ht="15" thickBot="1" x14ac:dyDescent="0.35">
      <c r="A368" s="79" t="s">
        <v>391</v>
      </c>
      <c r="B368" s="79">
        <v>351</v>
      </c>
      <c r="C368" s="5"/>
      <c r="D368" s="10"/>
      <c r="E368" s="84" t="str">
        <f t="shared" si="50"/>
        <v/>
      </c>
      <c r="F368" s="85" t="str">
        <f t="shared" si="51"/>
        <v/>
      </c>
      <c r="G368" s="85" t="str">
        <f t="shared" si="52"/>
        <v/>
      </c>
      <c r="H368" s="86" t="str">
        <f t="shared" si="53"/>
        <v/>
      </c>
      <c r="I368" s="85" t="str">
        <f t="shared" si="54"/>
        <v/>
      </c>
      <c r="J368" s="87" t="str">
        <f t="shared" si="55"/>
        <v/>
      </c>
    </row>
    <row r="369" spans="1:10" ht="15" thickBot="1" x14ac:dyDescent="0.35">
      <c r="A369" s="79" t="s">
        <v>392</v>
      </c>
      <c r="B369" s="79">
        <v>352</v>
      </c>
      <c r="C369" s="5"/>
      <c r="D369" s="10"/>
      <c r="E369" s="84" t="str">
        <f t="shared" si="50"/>
        <v/>
      </c>
      <c r="F369" s="85" t="str">
        <f t="shared" si="51"/>
        <v/>
      </c>
      <c r="G369" s="85" t="str">
        <f t="shared" si="52"/>
        <v/>
      </c>
      <c r="H369" s="86" t="str">
        <f t="shared" si="53"/>
        <v/>
      </c>
      <c r="I369" s="85" t="str">
        <f t="shared" si="54"/>
        <v/>
      </c>
      <c r="J369" s="87" t="str">
        <f t="shared" si="55"/>
        <v/>
      </c>
    </row>
    <row r="370" spans="1:10" ht="15" thickBot="1" x14ac:dyDescent="0.35">
      <c r="A370" s="79" t="s">
        <v>393</v>
      </c>
      <c r="B370" s="79">
        <v>353</v>
      </c>
      <c r="C370" s="5"/>
      <c r="D370" s="10"/>
      <c r="E370" s="84" t="str">
        <f t="shared" si="50"/>
        <v/>
      </c>
      <c r="F370" s="85" t="str">
        <f t="shared" si="51"/>
        <v/>
      </c>
      <c r="G370" s="85" t="str">
        <f t="shared" si="52"/>
        <v/>
      </c>
      <c r="H370" s="86" t="str">
        <f t="shared" si="53"/>
        <v/>
      </c>
      <c r="I370" s="85" t="str">
        <f t="shared" si="54"/>
        <v/>
      </c>
      <c r="J370" s="87" t="str">
        <f t="shared" si="55"/>
        <v/>
      </c>
    </row>
    <row r="371" spans="1:10" ht="15" thickBot="1" x14ac:dyDescent="0.35">
      <c r="A371" s="79" t="s">
        <v>394</v>
      </c>
      <c r="B371" s="79">
        <v>354</v>
      </c>
      <c r="C371" s="5"/>
      <c r="D371" s="10"/>
      <c r="E371" s="84" t="str">
        <f t="shared" si="50"/>
        <v/>
      </c>
      <c r="F371" s="85" t="str">
        <f t="shared" si="51"/>
        <v/>
      </c>
      <c r="G371" s="85" t="str">
        <f t="shared" si="52"/>
        <v/>
      </c>
      <c r="H371" s="86" t="str">
        <f t="shared" si="53"/>
        <v/>
      </c>
      <c r="I371" s="85" t="str">
        <f t="shared" si="54"/>
        <v/>
      </c>
      <c r="J371" s="87" t="str">
        <f t="shared" si="55"/>
        <v/>
      </c>
    </row>
    <row r="372" spans="1:10" ht="15" thickBot="1" x14ac:dyDescent="0.35">
      <c r="A372" s="79" t="s">
        <v>395</v>
      </c>
      <c r="B372" s="79">
        <v>355</v>
      </c>
      <c r="C372" s="5"/>
      <c r="D372" s="10"/>
      <c r="E372" s="84" t="str">
        <f t="shared" si="50"/>
        <v/>
      </c>
      <c r="F372" s="85" t="str">
        <f t="shared" si="51"/>
        <v/>
      </c>
      <c r="G372" s="85" t="str">
        <f t="shared" si="52"/>
        <v/>
      </c>
      <c r="H372" s="86" t="str">
        <f t="shared" si="53"/>
        <v/>
      </c>
      <c r="I372" s="85" t="str">
        <f t="shared" si="54"/>
        <v/>
      </c>
      <c r="J372" s="87" t="str">
        <f t="shared" si="55"/>
        <v/>
      </c>
    </row>
    <row r="373" spans="1:10" ht="15" thickBot="1" x14ac:dyDescent="0.35">
      <c r="A373" s="79" t="s">
        <v>396</v>
      </c>
      <c r="B373" s="79">
        <v>356</v>
      </c>
      <c r="C373" s="5"/>
      <c r="D373" s="10"/>
      <c r="E373" s="84" t="str">
        <f t="shared" si="50"/>
        <v/>
      </c>
      <c r="F373" s="85" t="str">
        <f t="shared" si="51"/>
        <v/>
      </c>
      <c r="G373" s="85" t="str">
        <f t="shared" si="52"/>
        <v/>
      </c>
      <c r="H373" s="86" t="str">
        <f t="shared" si="53"/>
        <v/>
      </c>
      <c r="I373" s="85" t="str">
        <f t="shared" si="54"/>
        <v/>
      </c>
      <c r="J373" s="87" t="str">
        <f t="shared" si="55"/>
        <v/>
      </c>
    </row>
    <row r="374" spans="1:10" ht="15" thickBot="1" x14ac:dyDescent="0.35">
      <c r="A374" s="79" t="s">
        <v>397</v>
      </c>
      <c r="B374" s="79">
        <v>357</v>
      </c>
      <c r="C374" s="5"/>
      <c r="D374" s="10"/>
      <c r="E374" s="84" t="str">
        <f t="shared" si="50"/>
        <v/>
      </c>
      <c r="F374" s="85" t="str">
        <f t="shared" si="51"/>
        <v/>
      </c>
      <c r="G374" s="85" t="str">
        <f t="shared" si="52"/>
        <v/>
      </c>
      <c r="H374" s="86" t="str">
        <f t="shared" si="53"/>
        <v/>
      </c>
      <c r="I374" s="85" t="str">
        <f t="shared" si="54"/>
        <v/>
      </c>
      <c r="J374" s="87" t="str">
        <f t="shared" si="55"/>
        <v/>
      </c>
    </row>
    <row r="375" spans="1:10" ht="15" thickBot="1" x14ac:dyDescent="0.35">
      <c r="A375" s="79" t="s">
        <v>398</v>
      </c>
      <c r="B375" s="79">
        <v>358</v>
      </c>
      <c r="C375" s="5"/>
      <c r="D375" s="10"/>
      <c r="E375" s="84" t="str">
        <f t="shared" si="50"/>
        <v/>
      </c>
      <c r="F375" s="85" t="str">
        <f t="shared" si="51"/>
        <v/>
      </c>
      <c r="G375" s="85" t="str">
        <f t="shared" si="52"/>
        <v/>
      </c>
      <c r="H375" s="86" t="str">
        <f t="shared" si="53"/>
        <v/>
      </c>
      <c r="I375" s="85" t="str">
        <f t="shared" si="54"/>
        <v/>
      </c>
      <c r="J375" s="87" t="str">
        <f t="shared" si="55"/>
        <v/>
      </c>
    </row>
    <row r="376" spans="1:10" ht="15" thickBot="1" x14ac:dyDescent="0.35">
      <c r="A376" s="79" t="s">
        <v>399</v>
      </c>
      <c r="B376" s="79">
        <v>359</v>
      </c>
      <c r="C376" s="5"/>
      <c r="D376" s="10"/>
      <c r="E376" s="84" t="str">
        <f t="shared" si="50"/>
        <v/>
      </c>
      <c r="F376" s="85" t="str">
        <f t="shared" si="51"/>
        <v/>
      </c>
      <c r="G376" s="85" t="str">
        <f t="shared" si="52"/>
        <v/>
      </c>
      <c r="H376" s="86" t="str">
        <f t="shared" si="53"/>
        <v/>
      </c>
      <c r="I376" s="85" t="str">
        <f t="shared" si="54"/>
        <v/>
      </c>
      <c r="J376" s="87" t="str">
        <f t="shared" si="55"/>
        <v/>
      </c>
    </row>
    <row r="377" spans="1:10" ht="15" thickBot="1" x14ac:dyDescent="0.35">
      <c r="A377" s="79" t="s">
        <v>400</v>
      </c>
      <c r="B377" s="79">
        <v>360</v>
      </c>
      <c r="C377" s="5"/>
      <c r="E377" s="84" t="str">
        <f>IF(E376&lt;=n-1,E376+1,"")</f>
        <v/>
      </c>
      <c r="F377" s="85" t="str">
        <f>IF(n="","",IF(E377&lt;=n,J376,""))</f>
        <v/>
      </c>
      <c r="G377" s="85" t="str">
        <f>IF(n="","",IF(E377&lt;=n,IF(H377&gt;=F377*(_r+pz),F377*(_r+pz),C377),""))</f>
        <v/>
      </c>
      <c r="H377" s="86" t="str">
        <f>IF(n="","",IF(E377&lt;=n,IF(E377=n,An,C377),""))</f>
        <v/>
      </c>
      <c r="I377" s="85" t="str">
        <f>IF(n="","",IF(E377&lt;=n,H377-G377,""))</f>
        <v/>
      </c>
      <c r="J377" s="87" t="str">
        <f>IF(n="","",IF(E377&lt;=n,IF(H377&gt;=F377*(_r+pz),F377-I377,F377*(1+(_r+pz))-G377),""))</f>
        <v/>
      </c>
    </row>
    <row r="378" spans="1:10" ht="15" thickBot="1" x14ac:dyDescent="0.35">
      <c r="A378" s="79" t="s">
        <v>401</v>
      </c>
      <c r="B378" s="79">
        <v>361</v>
      </c>
      <c r="C378" s="5"/>
      <c r="E378" s="84" t="str">
        <f t="shared" ref="E378:E441" si="56">IF(E377&lt;=n-1,E377+1,"")</f>
        <v/>
      </c>
      <c r="F378" s="85" t="str">
        <f t="shared" ref="F378:F441" si="57">IF(n="","",IF(E378&lt;=n,J377,""))</f>
        <v/>
      </c>
      <c r="G378" s="85" t="str">
        <f t="shared" ref="G378:G441" si="58">IF(n="","",IF(E378&lt;=n,IF(H378&gt;=F378*(_r+pz),F378*(_r+pz),C378),""))</f>
        <v/>
      </c>
      <c r="H378" s="86" t="str">
        <f t="shared" ref="H378:H441" si="59">IF(n="","",IF(E378&lt;=n,IF(E378=n,An,C378),""))</f>
        <v/>
      </c>
      <c r="I378" s="85" t="str">
        <f t="shared" ref="I378:I441" si="60">IF(n="","",IF(E378&lt;=n,H378-G378,""))</f>
        <v/>
      </c>
      <c r="J378" s="87" t="str">
        <f t="shared" ref="J378:J441" si="61">IF(n="","",IF(E378&lt;=n,IF(H378&gt;=F378*(_r+pz),F378-I378,F378*(1+(_r+pz))-G378),""))</f>
        <v/>
      </c>
    </row>
    <row r="379" spans="1:10" ht="15" thickBot="1" x14ac:dyDescent="0.35">
      <c r="A379" s="79" t="s">
        <v>402</v>
      </c>
      <c r="B379" s="79">
        <v>362</v>
      </c>
      <c r="C379" s="5"/>
      <c r="E379" s="84" t="str">
        <f t="shared" si="56"/>
        <v/>
      </c>
      <c r="F379" s="85" t="str">
        <f t="shared" si="57"/>
        <v/>
      </c>
      <c r="G379" s="85" t="str">
        <f t="shared" si="58"/>
        <v/>
      </c>
      <c r="H379" s="86" t="str">
        <f t="shared" si="59"/>
        <v/>
      </c>
      <c r="I379" s="85" t="str">
        <f t="shared" si="60"/>
        <v/>
      </c>
      <c r="J379" s="87" t="str">
        <f t="shared" si="61"/>
        <v/>
      </c>
    </row>
    <row r="380" spans="1:10" ht="15" thickBot="1" x14ac:dyDescent="0.35">
      <c r="A380" s="79" t="s">
        <v>403</v>
      </c>
      <c r="B380" s="79">
        <v>363</v>
      </c>
      <c r="C380" s="5"/>
      <c r="E380" s="84" t="str">
        <f t="shared" si="56"/>
        <v/>
      </c>
      <c r="F380" s="85" t="str">
        <f t="shared" si="57"/>
        <v/>
      </c>
      <c r="G380" s="85" t="str">
        <f t="shared" si="58"/>
        <v/>
      </c>
      <c r="H380" s="86" t="str">
        <f t="shared" si="59"/>
        <v/>
      </c>
      <c r="I380" s="85" t="str">
        <f t="shared" si="60"/>
        <v/>
      </c>
      <c r="J380" s="87" t="str">
        <f t="shared" si="61"/>
        <v/>
      </c>
    </row>
    <row r="381" spans="1:10" ht="15" thickBot="1" x14ac:dyDescent="0.35">
      <c r="A381" s="79" t="s">
        <v>404</v>
      </c>
      <c r="B381" s="79">
        <v>364</v>
      </c>
      <c r="C381" s="5"/>
      <c r="E381" s="84" t="str">
        <f t="shared" si="56"/>
        <v/>
      </c>
      <c r="F381" s="85" t="str">
        <f t="shared" si="57"/>
        <v/>
      </c>
      <c r="G381" s="85" t="str">
        <f t="shared" si="58"/>
        <v/>
      </c>
      <c r="H381" s="86" t="str">
        <f t="shared" si="59"/>
        <v/>
      </c>
      <c r="I381" s="85" t="str">
        <f t="shared" si="60"/>
        <v/>
      </c>
      <c r="J381" s="87" t="str">
        <f t="shared" si="61"/>
        <v/>
      </c>
    </row>
    <row r="382" spans="1:10" ht="15" thickBot="1" x14ac:dyDescent="0.35">
      <c r="A382" s="79" t="s">
        <v>405</v>
      </c>
      <c r="B382" s="79">
        <v>365</v>
      </c>
      <c r="C382" s="5"/>
      <c r="E382" s="84" t="str">
        <f t="shared" si="56"/>
        <v/>
      </c>
      <c r="F382" s="85" t="str">
        <f t="shared" si="57"/>
        <v/>
      </c>
      <c r="G382" s="85" t="str">
        <f t="shared" si="58"/>
        <v/>
      </c>
      <c r="H382" s="86" t="str">
        <f t="shared" si="59"/>
        <v/>
      </c>
      <c r="I382" s="85" t="str">
        <f t="shared" si="60"/>
        <v/>
      </c>
      <c r="J382" s="87" t="str">
        <f t="shared" si="61"/>
        <v/>
      </c>
    </row>
    <row r="383" spans="1:10" ht="15" thickBot="1" x14ac:dyDescent="0.35">
      <c r="A383" s="79" t="s">
        <v>406</v>
      </c>
      <c r="B383" s="79">
        <v>366</v>
      </c>
      <c r="C383" s="5"/>
      <c r="E383" s="84" t="str">
        <f t="shared" si="56"/>
        <v/>
      </c>
      <c r="F383" s="85" t="str">
        <f t="shared" si="57"/>
        <v/>
      </c>
      <c r="G383" s="85" t="str">
        <f t="shared" si="58"/>
        <v/>
      </c>
      <c r="H383" s="86" t="str">
        <f t="shared" si="59"/>
        <v/>
      </c>
      <c r="I383" s="85" t="str">
        <f t="shared" si="60"/>
        <v/>
      </c>
      <c r="J383" s="87" t="str">
        <f t="shared" si="61"/>
        <v/>
      </c>
    </row>
    <row r="384" spans="1:10" ht="15" thickBot="1" x14ac:dyDescent="0.35">
      <c r="A384" s="79" t="s">
        <v>407</v>
      </c>
      <c r="B384" s="79">
        <v>367</v>
      </c>
      <c r="C384" s="5"/>
      <c r="E384" s="84" t="str">
        <f t="shared" si="56"/>
        <v/>
      </c>
      <c r="F384" s="85" t="str">
        <f t="shared" si="57"/>
        <v/>
      </c>
      <c r="G384" s="85" t="str">
        <f t="shared" si="58"/>
        <v/>
      </c>
      <c r="H384" s="86" t="str">
        <f t="shared" si="59"/>
        <v/>
      </c>
      <c r="I384" s="85" t="str">
        <f t="shared" si="60"/>
        <v/>
      </c>
      <c r="J384" s="87" t="str">
        <f t="shared" si="61"/>
        <v/>
      </c>
    </row>
    <row r="385" spans="1:10" ht="15" thickBot="1" x14ac:dyDescent="0.35">
      <c r="A385" s="79" t="s">
        <v>408</v>
      </c>
      <c r="B385" s="79">
        <v>368</v>
      </c>
      <c r="C385" s="5"/>
      <c r="E385" s="84" t="str">
        <f t="shared" si="56"/>
        <v/>
      </c>
      <c r="F385" s="85" t="str">
        <f t="shared" si="57"/>
        <v/>
      </c>
      <c r="G385" s="85" t="str">
        <f t="shared" si="58"/>
        <v/>
      </c>
      <c r="H385" s="86" t="str">
        <f t="shared" si="59"/>
        <v/>
      </c>
      <c r="I385" s="85" t="str">
        <f t="shared" si="60"/>
        <v/>
      </c>
      <c r="J385" s="87" t="str">
        <f t="shared" si="61"/>
        <v/>
      </c>
    </row>
    <row r="386" spans="1:10" ht="15" thickBot="1" x14ac:dyDescent="0.35">
      <c r="A386" s="79" t="s">
        <v>409</v>
      </c>
      <c r="B386" s="79">
        <v>369</v>
      </c>
      <c r="C386" s="5"/>
      <c r="E386" s="84" t="str">
        <f t="shared" si="56"/>
        <v/>
      </c>
      <c r="F386" s="85" t="str">
        <f t="shared" si="57"/>
        <v/>
      </c>
      <c r="G386" s="85" t="str">
        <f t="shared" si="58"/>
        <v/>
      </c>
      <c r="H386" s="86" t="str">
        <f t="shared" si="59"/>
        <v/>
      </c>
      <c r="I386" s="85" t="str">
        <f t="shared" si="60"/>
        <v/>
      </c>
      <c r="J386" s="87" t="str">
        <f t="shared" si="61"/>
        <v/>
      </c>
    </row>
    <row r="387" spans="1:10" ht="15" thickBot="1" x14ac:dyDescent="0.35">
      <c r="A387" s="79" t="s">
        <v>410</v>
      </c>
      <c r="B387" s="79">
        <v>370</v>
      </c>
      <c r="C387" s="5"/>
      <c r="E387" s="84" t="str">
        <f t="shared" si="56"/>
        <v/>
      </c>
      <c r="F387" s="85" t="str">
        <f t="shared" si="57"/>
        <v/>
      </c>
      <c r="G387" s="85" t="str">
        <f t="shared" si="58"/>
        <v/>
      </c>
      <c r="H387" s="86" t="str">
        <f t="shared" si="59"/>
        <v/>
      </c>
      <c r="I387" s="85" t="str">
        <f t="shared" si="60"/>
        <v/>
      </c>
      <c r="J387" s="87" t="str">
        <f t="shared" si="61"/>
        <v/>
      </c>
    </row>
    <row r="388" spans="1:10" ht="15" thickBot="1" x14ac:dyDescent="0.35">
      <c r="A388" s="79" t="s">
        <v>411</v>
      </c>
      <c r="B388" s="79">
        <v>371</v>
      </c>
      <c r="C388" s="5"/>
      <c r="E388" s="84" t="str">
        <f t="shared" si="56"/>
        <v/>
      </c>
      <c r="F388" s="85" t="str">
        <f t="shared" si="57"/>
        <v/>
      </c>
      <c r="G388" s="85" t="str">
        <f t="shared" si="58"/>
        <v/>
      </c>
      <c r="H388" s="86" t="str">
        <f t="shared" si="59"/>
        <v/>
      </c>
      <c r="I388" s="85" t="str">
        <f t="shared" si="60"/>
        <v/>
      </c>
      <c r="J388" s="87" t="str">
        <f t="shared" si="61"/>
        <v/>
      </c>
    </row>
    <row r="389" spans="1:10" ht="15" thickBot="1" x14ac:dyDescent="0.35">
      <c r="A389" s="79" t="s">
        <v>412</v>
      </c>
      <c r="B389" s="79">
        <v>372</v>
      </c>
      <c r="C389" s="5"/>
      <c r="E389" s="84" t="str">
        <f t="shared" si="56"/>
        <v/>
      </c>
      <c r="F389" s="85" t="str">
        <f t="shared" si="57"/>
        <v/>
      </c>
      <c r="G389" s="85" t="str">
        <f t="shared" si="58"/>
        <v/>
      </c>
      <c r="H389" s="86" t="str">
        <f t="shared" si="59"/>
        <v/>
      </c>
      <c r="I389" s="85" t="str">
        <f t="shared" si="60"/>
        <v/>
      </c>
      <c r="J389" s="87" t="str">
        <f t="shared" si="61"/>
        <v/>
      </c>
    </row>
    <row r="390" spans="1:10" ht="15" thickBot="1" x14ac:dyDescent="0.35">
      <c r="A390" s="79" t="s">
        <v>413</v>
      </c>
      <c r="B390" s="79">
        <v>373</v>
      </c>
      <c r="C390" s="5"/>
      <c r="E390" s="84" t="str">
        <f t="shared" si="56"/>
        <v/>
      </c>
      <c r="F390" s="85" t="str">
        <f t="shared" si="57"/>
        <v/>
      </c>
      <c r="G390" s="85" t="str">
        <f t="shared" si="58"/>
        <v/>
      </c>
      <c r="H390" s="86" t="str">
        <f t="shared" si="59"/>
        <v/>
      </c>
      <c r="I390" s="85" t="str">
        <f t="shared" si="60"/>
        <v/>
      </c>
      <c r="J390" s="87" t="str">
        <f t="shared" si="61"/>
        <v/>
      </c>
    </row>
    <row r="391" spans="1:10" ht="15" thickBot="1" x14ac:dyDescent="0.35">
      <c r="A391" s="79" t="s">
        <v>414</v>
      </c>
      <c r="B391" s="79">
        <v>374</v>
      </c>
      <c r="C391" s="5"/>
      <c r="E391" s="84" t="str">
        <f t="shared" si="56"/>
        <v/>
      </c>
      <c r="F391" s="85" t="str">
        <f t="shared" si="57"/>
        <v/>
      </c>
      <c r="G391" s="85" t="str">
        <f t="shared" si="58"/>
        <v/>
      </c>
      <c r="H391" s="86" t="str">
        <f t="shared" si="59"/>
        <v/>
      </c>
      <c r="I391" s="85" t="str">
        <f t="shared" si="60"/>
        <v/>
      </c>
      <c r="J391" s="87" t="str">
        <f t="shared" si="61"/>
        <v/>
      </c>
    </row>
    <row r="392" spans="1:10" ht="15" thickBot="1" x14ac:dyDescent="0.35">
      <c r="A392" s="79" t="s">
        <v>415</v>
      </c>
      <c r="B392" s="79">
        <v>375</v>
      </c>
      <c r="C392" s="5"/>
      <c r="E392" s="84" t="str">
        <f t="shared" si="56"/>
        <v/>
      </c>
      <c r="F392" s="85" t="str">
        <f t="shared" si="57"/>
        <v/>
      </c>
      <c r="G392" s="85" t="str">
        <f t="shared" si="58"/>
        <v/>
      </c>
      <c r="H392" s="86" t="str">
        <f t="shared" si="59"/>
        <v/>
      </c>
      <c r="I392" s="85" t="str">
        <f t="shared" si="60"/>
        <v/>
      </c>
      <c r="J392" s="87" t="str">
        <f t="shared" si="61"/>
        <v/>
      </c>
    </row>
    <row r="393" spans="1:10" ht="15" thickBot="1" x14ac:dyDescent="0.35">
      <c r="A393" s="79" t="s">
        <v>416</v>
      </c>
      <c r="B393" s="79">
        <v>376</v>
      </c>
      <c r="C393" s="5"/>
      <c r="E393" s="84" t="str">
        <f t="shared" si="56"/>
        <v/>
      </c>
      <c r="F393" s="85" t="str">
        <f t="shared" si="57"/>
        <v/>
      </c>
      <c r="G393" s="85" t="str">
        <f t="shared" si="58"/>
        <v/>
      </c>
      <c r="H393" s="86" t="str">
        <f t="shared" si="59"/>
        <v/>
      </c>
      <c r="I393" s="85" t="str">
        <f t="shared" si="60"/>
        <v/>
      </c>
      <c r="J393" s="87" t="str">
        <f t="shared" si="61"/>
        <v/>
      </c>
    </row>
    <row r="394" spans="1:10" ht="15" thickBot="1" x14ac:dyDescent="0.35">
      <c r="A394" s="79" t="s">
        <v>417</v>
      </c>
      <c r="B394" s="79">
        <v>377</v>
      </c>
      <c r="C394" s="5"/>
      <c r="E394" s="84" t="str">
        <f t="shared" si="56"/>
        <v/>
      </c>
      <c r="F394" s="85" t="str">
        <f t="shared" si="57"/>
        <v/>
      </c>
      <c r="G394" s="85" t="str">
        <f t="shared" si="58"/>
        <v/>
      </c>
      <c r="H394" s="86" t="str">
        <f t="shared" si="59"/>
        <v/>
      </c>
      <c r="I394" s="85" t="str">
        <f t="shared" si="60"/>
        <v/>
      </c>
      <c r="J394" s="87" t="str">
        <f t="shared" si="61"/>
        <v/>
      </c>
    </row>
    <row r="395" spans="1:10" ht="15" thickBot="1" x14ac:dyDescent="0.35">
      <c r="A395" s="79" t="s">
        <v>418</v>
      </c>
      <c r="B395" s="79">
        <v>378</v>
      </c>
      <c r="C395" s="5"/>
      <c r="E395" s="84" t="str">
        <f t="shared" si="56"/>
        <v/>
      </c>
      <c r="F395" s="85" t="str">
        <f t="shared" si="57"/>
        <v/>
      </c>
      <c r="G395" s="85" t="str">
        <f t="shared" si="58"/>
        <v/>
      </c>
      <c r="H395" s="86" t="str">
        <f t="shared" si="59"/>
        <v/>
      </c>
      <c r="I395" s="85" t="str">
        <f t="shared" si="60"/>
        <v/>
      </c>
      <c r="J395" s="87" t="str">
        <f t="shared" si="61"/>
        <v/>
      </c>
    </row>
    <row r="396" spans="1:10" ht="15" thickBot="1" x14ac:dyDescent="0.35">
      <c r="A396" s="79" t="s">
        <v>419</v>
      </c>
      <c r="B396" s="79">
        <v>379</v>
      </c>
      <c r="C396" s="5"/>
      <c r="E396" s="84" t="str">
        <f t="shared" si="56"/>
        <v/>
      </c>
      <c r="F396" s="85" t="str">
        <f t="shared" si="57"/>
        <v/>
      </c>
      <c r="G396" s="85" t="str">
        <f t="shared" si="58"/>
        <v/>
      </c>
      <c r="H396" s="86" t="str">
        <f t="shared" si="59"/>
        <v/>
      </c>
      <c r="I396" s="85" t="str">
        <f t="shared" si="60"/>
        <v/>
      </c>
      <c r="J396" s="87" t="str">
        <f t="shared" si="61"/>
        <v/>
      </c>
    </row>
    <row r="397" spans="1:10" ht="15" thickBot="1" x14ac:dyDescent="0.35">
      <c r="A397" s="79" t="s">
        <v>420</v>
      </c>
      <c r="B397" s="79">
        <v>380</v>
      </c>
      <c r="C397" s="5"/>
      <c r="E397" s="84" t="str">
        <f t="shared" si="56"/>
        <v/>
      </c>
      <c r="F397" s="85" t="str">
        <f t="shared" si="57"/>
        <v/>
      </c>
      <c r="G397" s="85" t="str">
        <f t="shared" si="58"/>
        <v/>
      </c>
      <c r="H397" s="86" t="str">
        <f t="shared" si="59"/>
        <v/>
      </c>
      <c r="I397" s="85" t="str">
        <f t="shared" si="60"/>
        <v/>
      </c>
      <c r="J397" s="87" t="str">
        <f t="shared" si="61"/>
        <v/>
      </c>
    </row>
    <row r="398" spans="1:10" ht="15" thickBot="1" x14ac:dyDescent="0.35">
      <c r="A398" s="79" t="s">
        <v>421</v>
      </c>
      <c r="B398" s="79">
        <v>381</v>
      </c>
      <c r="C398" s="5"/>
      <c r="E398" s="84" t="str">
        <f t="shared" si="56"/>
        <v/>
      </c>
      <c r="F398" s="85" t="str">
        <f t="shared" si="57"/>
        <v/>
      </c>
      <c r="G398" s="85" t="str">
        <f t="shared" si="58"/>
        <v/>
      </c>
      <c r="H398" s="86" t="str">
        <f t="shared" si="59"/>
        <v/>
      </c>
      <c r="I398" s="85" t="str">
        <f t="shared" si="60"/>
        <v/>
      </c>
      <c r="J398" s="87" t="str">
        <f t="shared" si="61"/>
        <v/>
      </c>
    </row>
    <row r="399" spans="1:10" ht="15" thickBot="1" x14ac:dyDescent="0.35">
      <c r="A399" s="79" t="s">
        <v>422</v>
      </c>
      <c r="B399" s="79">
        <v>382</v>
      </c>
      <c r="C399" s="5"/>
      <c r="E399" s="84" t="str">
        <f t="shared" si="56"/>
        <v/>
      </c>
      <c r="F399" s="85" t="str">
        <f t="shared" si="57"/>
        <v/>
      </c>
      <c r="G399" s="85" t="str">
        <f t="shared" si="58"/>
        <v/>
      </c>
      <c r="H399" s="86" t="str">
        <f t="shared" si="59"/>
        <v/>
      </c>
      <c r="I399" s="85" t="str">
        <f t="shared" si="60"/>
        <v/>
      </c>
      <c r="J399" s="87" t="str">
        <f t="shared" si="61"/>
        <v/>
      </c>
    </row>
    <row r="400" spans="1:10" ht="15" thickBot="1" x14ac:dyDescent="0.35">
      <c r="A400" s="79" t="s">
        <v>423</v>
      </c>
      <c r="B400" s="79">
        <v>383</v>
      </c>
      <c r="C400" s="5"/>
      <c r="E400" s="84" t="str">
        <f t="shared" si="56"/>
        <v/>
      </c>
      <c r="F400" s="85" t="str">
        <f t="shared" si="57"/>
        <v/>
      </c>
      <c r="G400" s="85" t="str">
        <f t="shared" si="58"/>
        <v/>
      </c>
      <c r="H400" s="86" t="str">
        <f t="shared" si="59"/>
        <v/>
      </c>
      <c r="I400" s="85" t="str">
        <f t="shared" si="60"/>
        <v/>
      </c>
      <c r="J400" s="87" t="str">
        <f t="shared" si="61"/>
        <v/>
      </c>
    </row>
    <row r="401" spans="1:10" ht="15" thickBot="1" x14ac:dyDescent="0.35">
      <c r="A401" s="79" t="s">
        <v>424</v>
      </c>
      <c r="B401" s="79">
        <v>384</v>
      </c>
      <c r="C401" s="5"/>
      <c r="E401" s="84" t="str">
        <f t="shared" si="56"/>
        <v/>
      </c>
      <c r="F401" s="85" t="str">
        <f t="shared" si="57"/>
        <v/>
      </c>
      <c r="G401" s="85" t="str">
        <f t="shared" si="58"/>
        <v/>
      </c>
      <c r="H401" s="86" t="str">
        <f t="shared" si="59"/>
        <v/>
      </c>
      <c r="I401" s="85" t="str">
        <f t="shared" si="60"/>
        <v/>
      </c>
      <c r="J401" s="87" t="str">
        <f t="shared" si="61"/>
        <v/>
      </c>
    </row>
    <row r="402" spans="1:10" ht="15" thickBot="1" x14ac:dyDescent="0.35">
      <c r="A402" s="79" t="s">
        <v>425</v>
      </c>
      <c r="B402" s="79">
        <v>385</v>
      </c>
      <c r="C402" s="5"/>
      <c r="E402" s="84" t="str">
        <f t="shared" si="56"/>
        <v/>
      </c>
      <c r="F402" s="85" t="str">
        <f t="shared" si="57"/>
        <v/>
      </c>
      <c r="G402" s="85" t="str">
        <f t="shared" si="58"/>
        <v/>
      </c>
      <c r="H402" s="86" t="str">
        <f t="shared" si="59"/>
        <v/>
      </c>
      <c r="I402" s="85" t="str">
        <f t="shared" si="60"/>
        <v/>
      </c>
      <c r="J402" s="87" t="str">
        <f t="shared" si="61"/>
        <v/>
      </c>
    </row>
    <row r="403" spans="1:10" ht="15" thickBot="1" x14ac:dyDescent="0.35">
      <c r="A403" s="79" t="s">
        <v>426</v>
      </c>
      <c r="B403" s="79">
        <v>386</v>
      </c>
      <c r="C403" s="5"/>
      <c r="E403" s="84" t="str">
        <f t="shared" si="56"/>
        <v/>
      </c>
      <c r="F403" s="85" t="str">
        <f t="shared" si="57"/>
        <v/>
      </c>
      <c r="G403" s="85" t="str">
        <f t="shared" si="58"/>
        <v/>
      </c>
      <c r="H403" s="86" t="str">
        <f t="shared" si="59"/>
        <v/>
      </c>
      <c r="I403" s="85" t="str">
        <f t="shared" si="60"/>
        <v/>
      </c>
      <c r="J403" s="87" t="str">
        <f t="shared" si="61"/>
        <v/>
      </c>
    </row>
    <row r="404" spans="1:10" ht="15" thickBot="1" x14ac:dyDescent="0.35">
      <c r="A404" s="79" t="s">
        <v>427</v>
      </c>
      <c r="B404" s="79">
        <v>387</v>
      </c>
      <c r="C404" s="5"/>
      <c r="E404" s="84" t="str">
        <f t="shared" si="56"/>
        <v/>
      </c>
      <c r="F404" s="85" t="str">
        <f t="shared" si="57"/>
        <v/>
      </c>
      <c r="G404" s="85" t="str">
        <f t="shared" si="58"/>
        <v/>
      </c>
      <c r="H404" s="86" t="str">
        <f t="shared" si="59"/>
        <v/>
      </c>
      <c r="I404" s="85" t="str">
        <f t="shared" si="60"/>
        <v/>
      </c>
      <c r="J404" s="87" t="str">
        <f t="shared" si="61"/>
        <v/>
      </c>
    </row>
    <row r="405" spans="1:10" ht="15" thickBot="1" x14ac:dyDescent="0.35">
      <c r="A405" s="79" t="s">
        <v>428</v>
      </c>
      <c r="B405" s="79">
        <v>388</v>
      </c>
      <c r="C405" s="5"/>
      <c r="E405" s="84" t="str">
        <f t="shared" si="56"/>
        <v/>
      </c>
      <c r="F405" s="85" t="str">
        <f t="shared" si="57"/>
        <v/>
      </c>
      <c r="G405" s="85" t="str">
        <f t="shared" si="58"/>
        <v/>
      </c>
      <c r="H405" s="86" t="str">
        <f t="shared" si="59"/>
        <v/>
      </c>
      <c r="I405" s="85" t="str">
        <f t="shared" si="60"/>
        <v/>
      </c>
      <c r="J405" s="87" t="str">
        <f t="shared" si="61"/>
        <v/>
      </c>
    </row>
    <row r="406" spans="1:10" ht="15" thickBot="1" x14ac:dyDescent="0.35">
      <c r="A406" s="79" t="s">
        <v>429</v>
      </c>
      <c r="B406" s="79">
        <v>389</v>
      </c>
      <c r="C406" s="5"/>
      <c r="E406" s="84" t="str">
        <f t="shared" si="56"/>
        <v/>
      </c>
      <c r="F406" s="85" t="str">
        <f t="shared" si="57"/>
        <v/>
      </c>
      <c r="G406" s="85" t="str">
        <f t="shared" si="58"/>
        <v/>
      </c>
      <c r="H406" s="86" t="str">
        <f t="shared" si="59"/>
        <v/>
      </c>
      <c r="I406" s="85" t="str">
        <f t="shared" si="60"/>
        <v/>
      </c>
      <c r="J406" s="87" t="str">
        <f t="shared" si="61"/>
        <v/>
      </c>
    </row>
    <row r="407" spans="1:10" ht="15" thickBot="1" x14ac:dyDescent="0.35">
      <c r="A407" s="79" t="s">
        <v>430</v>
      </c>
      <c r="B407" s="79">
        <v>390</v>
      </c>
      <c r="C407" s="5"/>
      <c r="E407" s="84" t="str">
        <f t="shared" si="56"/>
        <v/>
      </c>
      <c r="F407" s="85" t="str">
        <f t="shared" si="57"/>
        <v/>
      </c>
      <c r="G407" s="85" t="str">
        <f t="shared" si="58"/>
        <v/>
      </c>
      <c r="H407" s="86" t="str">
        <f t="shared" si="59"/>
        <v/>
      </c>
      <c r="I407" s="85" t="str">
        <f t="shared" si="60"/>
        <v/>
      </c>
      <c r="J407" s="87" t="str">
        <f t="shared" si="61"/>
        <v/>
      </c>
    </row>
    <row r="408" spans="1:10" ht="15" thickBot="1" x14ac:dyDescent="0.35">
      <c r="A408" s="79" t="s">
        <v>431</v>
      </c>
      <c r="B408" s="79">
        <v>391</v>
      </c>
      <c r="C408" s="5"/>
      <c r="E408" s="84" t="str">
        <f t="shared" si="56"/>
        <v/>
      </c>
      <c r="F408" s="85" t="str">
        <f t="shared" si="57"/>
        <v/>
      </c>
      <c r="G408" s="85" t="str">
        <f t="shared" si="58"/>
        <v/>
      </c>
      <c r="H408" s="86" t="str">
        <f t="shared" si="59"/>
        <v/>
      </c>
      <c r="I408" s="85" t="str">
        <f t="shared" si="60"/>
        <v/>
      </c>
      <c r="J408" s="87" t="str">
        <f t="shared" si="61"/>
        <v/>
      </c>
    </row>
    <row r="409" spans="1:10" ht="15" thickBot="1" x14ac:dyDescent="0.35">
      <c r="A409" s="79" t="s">
        <v>432</v>
      </c>
      <c r="B409" s="79">
        <v>392</v>
      </c>
      <c r="C409" s="5"/>
      <c r="E409" s="84" t="str">
        <f t="shared" si="56"/>
        <v/>
      </c>
      <c r="F409" s="85" t="str">
        <f t="shared" si="57"/>
        <v/>
      </c>
      <c r="G409" s="85" t="str">
        <f t="shared" si="58"/>
        <v/>
      </c>
      <c r="H409" s="86" t="str">
        <f t="shared" si="59"/>
        <v/>
      </c>
      <c r="I409" s="85" t="str">
        <f t="shared" si="60"/>
        <v/>
      </c>
      <c r="J409" s="87" t="str">
        <f t="shared" si="61"/>
        <v/>
      </c>
    </row>
    <row r="410" spans="1:10" ht="15" thickBot="1" x14ac:dyDescent="0.35">
      <c r="A410" s="79" t="s">
        <v>433</v>
      </c>
      <c r="B410" s="79">
        <v>393</v>
      </c>
      <c r="C410" s="5"/>
      <c r="E410" s="84" t="str">
        <f t="shared" si="56"/>
        <v/>
      </c>
      <c r="F410" s="85" t="str">
        <f t="shared" si="57"/>
        <v/>
      </c>
      <c r="G410" s="85" t="str">
        <f t="shared" si="58"/>
        <v/>
      </c>
      <c r="H410" s="86" t="str">
        <f t="shared" si="59"/>
        <v/>
      </c>
      <c r="I410" s="85" t="str">
        <f t="shared" si="60"/>
        <v/>
      </c>
      <c r="J410" s="87" t="str">
        <f t="shared" si="61"/>
        <v/>
      </c>
    </row>
    <row r="411" spans="1:10" ht="15" thickBot="1" x14ac:dyDescent="0.35">
      <c r="A411" s="79" t="s">
        <v>434</v>
      </c>
      <c r="B411" s="79">
        <v>394</v>
      </c>
      <c r="C411" s="5"/>
      <c r="E411" s="84" t="str">
        <f t="shared" si="56"/>
        <v/>
      </c>
      <c r="F411" s="85" t="str">
        <f t="shared" si="57"/>
        <v/>
      </c>
      <c r="G411" s="85" t="str">
        <f t="shared" si="58"/>
        <v/>
      </c>
      <c r="H411" s="86" t="str">
        <f t="shared" si="59"/>
        <v/>
      </c>
      <c r="I411" s="85" t="str">
        <f t="shared" si="60"/>
        <v/>
      </c>
      <c r="J411" s="87" t="str">
        <f t="shared" si="61"/>
        <v/>
      </c>
    </row>
    <row r="412" spans="1:10" ht="15" thickBot="1" x14ac:dyDescent="0.35">
      <c r="A412" s="79" t="s">
        <v>435</v>
      </c>
      <c r="B412" s="79">
        <v>395</v>
      </c>
      <c r="C412" s="5"/>
      <c r="E412" s="84" t="str">
        <f t="shared" si="56"/>
        <v/>
      </c>
      <c r="F412" s="85" t="str">
        <f t="shared" si="57"/>
        <v/>
      </c>
      <c r="G412" s="85" t="str">
        <f t="shared" si="58"/>
        <v/>
      </c>
      <c r="H412" s="86" t="str">
        <f t="shared" si="59"/>
        <v/>
      </c>
      <c r="I412" s="85" t="str">
        <f t="shared" si="60"/>
        <v/>
      </c>
      <c r="J412" s="87" t="str">
        <f t="shared" si="61"/>
        <v/>
      </c>
    </row>
    <row r="413" spans="1:10" ht="15" thickBot="1" x14ac:dyDescent="0.35">
      <c r="A413" s="79" t="s">
        <v>436</v>
      </c>
      <c r="B413" s="79">
        <v>396</v>
      </c>
      <c r="C413" s="5"/>
      <c r="E413" s="84" t="str">
        <f t="shared" si="56"/>
        <v/>
      </c>
      <c r="F413" s="85" t="str">
        <f t="shared" si="57"/>
        <v/>
      </c>
      <c r="G413" s="85" t="str">
        <f t="shared" si="58"/>
        <v/>
      </c>
      <c r="H413" s="86" t="str">
        <f t="shared" si="59"/>
        <v/>
      </c>
      <c r="I413" s="85" t="str">
        <f>IF(n="","",IF(E413&lt;=n,H413-G413,""))</f>
        <v/>
      </c>
      <c r="J413" s="87" t="str">
        <f t="shared" si="61"/>
        <v/>
      </c>
    </row>
    <row r="414" spans="1:10" ht="15" thickBot="1" x14ac:dyDescent="0.35">
      <c r="A414" s="79" t="s">
        <v>437</v>
      </c>
      <c r="B414" s="79">
        <v>397</v>
      </c>
      <c r="C414" s="5"/>
      <c r="E414" s="84" t="str">
        <f t="shared" si="56"/>
        <v/>
      </c>
      <c r="F414" s="85" t="str">
        <f t="shared" si="57"/>
        <v/>
      </c>
      <c r="G414" s="85" t="str">
        <f t="shared" si="58"/>
        <v/>
      </c>
      <c r="H414" s="86" t="str">
        <f t="shared" si="59"/>
        <v/>
      </c>
      <c r="I414" s="85" t="str">
        <f t="shared" si="60"/>
        <v/>
      </c>
      <c r="J414" s="87" t="str">
        <f t="shared" si="61"/>
        <v/>
      </c>
    </row>
    <row r="415" spans="1:10" ht="15" thickBot="1" x14ac:dyDescent="0.35">
      <c r="A415" s="79" t="s">
        <v>438</v>
      </c>
      <c r="B415" s="79">
        <v>398</v>
      </c>
      <c r="C415" s="5"/>
      <c r="E415" s="84" t="str">
        <f t="shared" si="56"/>
        <v/>
      </c>
      <c r="F415" s="85" t="str">
        <f t="shared" si="57"/>
        <v/>
      </c>
      <c r="G415" s="85" t="str">
        <f t="shared" si="58"/>
        <v/>
      </c>
      <c r="H415" s="86" t="str">
        <f t="shared" si="59"/>
        <v/>
      </c>
      <c r="I415" s="85" t="str">
        <f t="shared" si="60"/>
        <v/>
      </c>
      <c r="J415" s="87" t="str">
        <f t="shared" si="61"/>
        <v/>
      </c>
    </row>
    <row r="416" spans="1:10" ht="15" thickBot="1" x14ac:dyDescent="0.35">
      <c r="A416" s="79" t="s">
        <v>439</v>
      </c>
      <c r="B416" s="79">
        <v>399</v>
      </c>
      <c r="C416" s="5"/>
      <c r="E416" s="84" t="str">
        <f t="shared" si="56"/>
        <v/>
      </c>
      <c r="F416" s="85" t="str">
        <f t="shared" si="57"/>
        <v/>
      </c>
      <c r="G416" s="85" t="str">
        <f t="shared" si="58"/>
        <v/>
      </c>
      <c r="H416" s="86" t="str">
        <f t="shared" si="59"/>
        <v/>
      </c>
      <c r="I416" s="85" t="str">
        <f t="shared" si="60"/>
        <v/>
      </c>
      <c r="J416" s="87" t="str">
        <f t="shared" si="61"/>
        <v/>
      </c>
    </row>
    <row r="417" spans="1:10" ht="15" thickBot="1" x14ac:dyDescent="0.35">
      <c r="A417" s="79" t="s">
        <v>440</v>
      </c>
      <c r="B417" s="79">
        <v>400</v>
      </c>
      <c r="C417" s="5"/>
      <c r="E417" s="84" t="str">
        <f t="shared" si="56"/>
        <v/>
      </c>
      <c r="F417" s="85" t="str">
        <f t="shared" si="57"/>
        <v/>
      </c>
      <c r="G417" s="85" t="str">
        <f t="shared" si="58"/>
        <v/>
      </c>
      <c r="H417" s="86" t="str">
        <f t="shared" si="59"/>
        <v/>
      </c>
      <c r="I417" s="85" t="str">
        <f t="shared" si="60"/>
        <v/>
      </c>
      <c r="J417" s="87" t="str">
        <f t="shared" si="61"/>
        <v/>
      </c>
    </row>
    <row r="418" spans="1:10" ht="15" thickBot="1" x14ac:dyDescent="0.35">
      <c r="A418" s="79" t="s">
        <v>441</v>
      </c>
      <c r="B418" s="79">
        <v>401</v>
      </c>
      <c r="C418" s="5"/>
      <c r="E418" s="84" t="str">
        <f t="shared" si="56"/>
        <v/>
      </c>
      <c r="F418" s="85" t="str">
        <f t="shared" si="57"/>
        <v/>
      </c>
      <c r="G418" s="85" t="str">
        <f t="shared" si="58"/>
        <v/>
      </c>
      <c r="H418" s="86" t="str">
        <f t="shared" si="59"/>
        <v/>
      </c>
      <c r="I418" s="85" t="str">
        <f t="shared" si="60"/>
        <v/>
      </c>
      <c r="J418" s="87" t="str">
        <f t="shared" si="61"/>
        <v/>
      </c>
    </row>
    <row r="419" spans="1:10" ht="15" thickBot="1" x14ac:dyDescent="0.35">
      <c r="A419" s="79" t="s">
        <v>442</v>
      </c>
      <c r="B419" s="79">
        <v>402</v>
      </c>
      <c r="C419" s="5"/>
      <c r="E419" s="84" t="str">
        <f t="shared" si="56"/>
        <v/>
      </c>
      <c r="F419" s="85" t="str">
        <f t="shared" si="57"/>
        <v/>
      </c>
      <c r="G419" s="85" t="str">
        <f t="shared" si="58"/>
        <v/>
      </c>
      <c r="H419" s="86" t="str">
        <f t="shared" si="59"/>
        <v/>
      </c>
      <c r="I419" s="85" t="str">
        <f t="shared" si="60"/>
        <v/>
      </c>
      <c r="J419" s="87" t="str">
        <f t="shared" si="61"/>
        <v/>
      </c>
    </row>
    <row r="420" spans="1:10" ht="15" thickBot="1" x14ac:dyDescent="0.35">
      <c r="A420" s="79" t="s">
        <v>443</v>
      </c>
      <c r="B420" s="79">
        <v>403</v>
      </c>
      <c r="C420" s="5"/>
      <c r="E420" s="84" t="str">
        <f t="shared" si="56"/>
        <v/>
      </c>
      <c r="F420" s="85" t="str">
        <f t="shared" si="57"/>
        <v/>
      </c>
      <c r="G420" s="85" t="str">
        <f t="shared" si="58"/>
        <v/>
      </c>
      <c r="H420" s="86" t="str">
        <f t="shared" si="59"/>
        <v/>
      </c>
      <c r="I420" s="85" t="str">
        <f t="shared" si="60"/>
        <v/>
      </c>
      <c r="J420" s="87" t="str">
        <f t="shared" si="61"/>
        <v/>
      </c>
    </row>
    <row r="421" spans="1:10" ht="15" thickBot="1" x14ac:dyDescent="0.35">
      <c r="A421" s="79" t="s">
        <v>444</v>
      </c>
      <c r="B421" s="79">
        <v>404</v>
      </c>
      <c r="C421" s="5"/>
      <c r="E421" s="84" t="str">
        <f t="shared" si="56"/>
        <v/>
      </c>
      <c r="F421" s="85" t="str">
        <f t="shared" si="57"/>
        <v/>
      </c>
      <c r="G421" s="85" t="str">
        <f t="shared" si="58"/>
        <v/>
      </c>
      <c r="H421" s="86" t="str">
        <f t="shared" si="59"/>
        <v/>
      </c>
      <c r="I421" s="85" t="str">
        <f t="shared" si="60"/>
        <v/>
      </c>
      <c r="J421" s="87" t="str">
        <f t="shared" si="61"/>
        <v/>
      </c>
    </row>
    <row r="422" spans="1:10" ht="15" thickBot="1" x14ac:dyDescent="0.35">
      <c r="A422" s="79" t="s">
        <v>445</v>
      </c>
      <c r="B422" s="79">
        <v>405</v>
      </c>
      <c r="C422" s="5"/>
      <c r="E422" s="84" t="str">
        <f t="shared" si="56"/>
        <v/>
      </c>
      <c r="F422" s="85" t="str">
        <f t="shared" si="57"/>
        <v/>
      </c>
      <c r="G422" s="85" t="str">
        <f t="shared" si="58"/>
        <v/>
      </c>
      <c r="H422" s="86" t="str">
        <f t="shared" si="59"/>
        <v/>
      </c>
      <c r="I422" s="85" t="str">
        <f t="shared" si="60"/>
        <v/>
      </c>
      <c r="J422" s="87" t="str">
        <f t="shared" si="61"/>
        <v/>
      </c>
    </row>
    <row r="423" spans="1:10" ht="15" thickBot="1" x14ac:dyDescent="0.35">
      <c r="A423" s="79" t="s">
        <v>446</v>
      </c>
      <c r="B423" s="79">
        <v>406</v>
      </c>
      <c r="C423" s="5"/>
      <c r="E423" s="84" t="str">
        <f t="shared" si="56"/>
        <v/>
      </c>
      <c r="F423" s="85" t="str">
        <f t="shared" si="57"/>
        <v/>
      </c>
      <c r="G423" s="85" t="str">
        <f t="shared" si="58"/>
        <v/>
      </c>
      <c r="H423" s="86" t="str">
        <f t="shared" si="59"/>
        <v/>
      </c>
      <c r="I423" s="85" t="str">
        <f t="shared" si="60"/>
        <v/>
      </c>
      <c r="J423" s="87" t="str">
        <f t="shared" si="61"/>
        <v/>
      </c>
    </row>
    <row r="424" spans="1:10" ht="15" thickBot="1" x14ac:dyDescent="0.35">
      <c r="A424" s="79" t="s">
        <v>447</v>
      </c>
      <c r="B424" s="79">
        <v>407</v>
      </c>
      <c r="C424" s="5"/>
      <c r="E424" s="84" t="str">
        <f t="shared" si="56"/>
        <v/>
      </c>
      <c r="F424" s="85" t="str">
        <f t="shared" si="57"/>
        <v/>
      </c>
      <c r="G424" s="85" t="str">
        <f t="shared" si="58"/>
        <v/>
      </c>
      <c r="H424" s="86" t="str">
        <f t="shared" si="59"/>
        <v/>
      </c>
      <c r="I424" s="85" t="str">
        <f t="shared" si="60"/>
        <v/>
      </c>
      <c r="J424" s="87" t="str">
        <f t="shared" si="61"/>
        <v/>
      </c>
    </row>
    <row r="425" spans="1:10" ht="15" thickBot="1" x14ac:dyDescent="0.35">
      <c r="A425" s="79" t="s">
        <v>448</v>
      </c>
      <c r="B425" s="79">
        <v>408</v>
      </c>
      <c r="C425" s="5"/>
      <c r="E425" s="84" t="str">
        <f t="shared" si="56"/>
        <v/>
      </c>
      <c r="F425" s="85" t="str">
        <f t="shared" si="57"/>
        <v/>
      </c>
      <c r="G425" s="85" t="str">
        <f t="shared" si="58"/>
        <v/>
      </c>
      <c r="H425" s="86" t="str">
        <f t="shared" si="59"/>
        <v/>
      </c>
      <c r="I425" s="85" t="str">
        <f t="shared" si="60"/>
        <v/>
      </c>
      <c r="J425" s="87" t="str">
        <f t="shared" si="61"/>
        <v/>
      </c>
    </row>
    <row r="426" spans="1:10" ht="15" thickBot="1" x14ac:dyDescent="0.35">
      <c r="A426" s="79" t="s">
        <v>449</v>
      </c>
      <c r="B426" s="79">
        <v>409</v>
      </c>
      <c r="C426" s="5"/>
      <c r="E426" s="84" t="str">
        <f t="shared" si="56"/>
        <v/>
      </c>
      <c r="F426" s="85" t="str">
        <f t="shared" si="57"/>
        <v/>
      </c>
      <c r="G426" s="85" t="str">
        <f t="shared" si="58"/>
        <v/>
      </c>
      <c r="H426" s="86" t="str">
        <f t="shared" si="59"/>
        <v/>
      </c>
      <c r="I426" s="85" t="str">
        <f t="shared" si="60"/>
        <v/>
      </c>
      <c r="J426" s="87" t="str">
        <f t="shared" si="61"/>
        <v/>
      </c>
    </row>
    <row r="427" spans="1:10" ht="15" thickBot="1" x14ac:dyDescent="0.35">
      <c r="A427" s="79" t="s">
        <v>450</v>
      </c>
      <c r="B427" s="79">
        <v>410</v>
      </c>
      <c r="C427" s="5"/>
      <c r="E427" s="84" t="str">
        <f t="shared" si="56"/>
        <v/>
      </c>
      <c r="F427" s="85" t="str">
        <f t="shared" si="57"/>
        <v/>
      </c>
      <c r="G427" s="85" t="str">
        <f t="shared" si="58"/>
        <v/>
      </c>
      <c r="H427" s="86" t="str">
        <f t="shared" si="59"/>
        <v/>
      </c>
      <c r="I427" s="85" t="str">
        <f t="shared" si="60"/>
        <v/>
      </c>
      <c r="J427" s="87" t="str">
        <f t="shared" si="61"/>
        <v/>
      </c>
    </row>
    <row r="428" spans="1:10" ht="15" thickBot="1" x14ac:dyDescent="0.35">
      <c r="A428" s="79" t="s">
        <v>451</v>
      </c>
      <c r="B428" s="79">
        <v>411</v>
      </c>
      <c r="C428" s="5"/>
      <c r="E428" s="84" t="str">
        <f t="shared" si="56"/>
        <v/>
      </c>
      <c r="F428" s="85" t="str">
        <f t="shared" si="57"/>
        <v/>
      </c>
      <c r="G428" s="85" t="str">
        <f t="shared" si="58"/>
        <v/>
      </c>
      <c r="H428" s="86" t="str">
        <f t="shared" si="59"/>
        <v/>
      </c>
      <c r="I428" s="85" t="str">
        <f t="shared" si="60"/>
        <v/>
      </c>
      <c r="J428" s="87" t="str">
        <f t="shared" si="61"/>
        <v/>
      </c>
    </row>
    <row r="429" spans="1:10" ht="15" thickBot="1" x14ac:dyDescent="0.35">
      <c r="A429" s="79" t="s">
        <v>452</v>
      </c>
      <c r="B429" s="79">
        <v>412</v>
      </c>
      <c r="C429" s="5"/>
      <c r="E429" s="84" t="str">
        <f t="shared" si="56"/>
        <v/>
      </c>
      <c r="F429" s="85" t="str">
        <f t="shared" si="57"/>
        <v/>
      </c>
      <c r="G429" s="85" t="str">
        <f t="shared" si="58"/>
        <v/>
      </c>
      <c r="H429" s="86" t="str">
        <f t="shared" si="59"/>
        <v/>
      </c>
      <c r="I429" s="85" t="str">
        <f t="shared" si="60"/>
        <v/>
      </c>
      <c r="J429" s="87" t="str">
        <f t="shared" si="61"/>
        <v/>
      </c>
    </row>
    <row r="430" spans="1:10" ht="15" thickBot="1" x14ac:dyDescent="0.35">
      <c r="A430" s="79" t="s">
        <v>453</v>
      </c>
      <c r="B430" s="79">
        <v>413</v>
      </c>
      <c r="C430" s="5"/>
      <c r="E430" s="84" t="str">
        <f t="shared" si="56"/>
        <v/>
      </c>
      <c r="F430" s="85" t="str">
        <f t="shared" si="57"/>
        <v/>
      </c>
      <c r="G430" s="85" t="str">
        <f t="shared" si="58"/>
        <v/>
      </c>
      <c r="H430" s="86" t="str">
        <f t="shared" si="59"/>
        <v/>
      </c>
      <c r="I430" s="85" t="str">
        <f t="shared" si="60"/>
        <v/>
      </c>
      <c r="J430" s="87" t="str">
        <f t="shared" si="61"/>
        <v/>
      </c>
    </row>
    <row r="431" spans="1:10" ht="15" thickBot="1" x14ac:dyDescent="0.35">
      <c r="A431" s="79" t="s">
        <v>454</v>
      </c>
      <c r="B431" s="79">
        <v>414</v>
      </c>
      <c r="C431" s="5"/>
      <c r="E431" s="84" t="str">
        <f t="shared" si="56"/>
        <v/>
      </c>
      <c r="F431" s="85" t="str">
        <f t="shared" si="57"/>
        <v/>
      </c>
      <c r="G431" s="85" t="str">
        <f t="shared" si="58"/>
        <v/>
      </c>
      <c r="H431" s="86" t="str">
        <f t="shared" si="59"/>
        <v/>
      </c>
      <c r="I431" s="85" t="str">
        <f t="shared" si="60"/>
        <v/>
      </c>
      <c r="J431" s="87" t="str">
        <f t="shared" si="61"/>
        <v/>
      </c>
    </row>
    <row r="432" spans="1:10" ht="15" thickBot="1" x14ac:dyDescent="0.35">
      <c r="A432" s="79" t="s">
        <v>455</v>
      </c>
      <c r="B432" s="79">
        <v>415</v>
      </c>
      <c r="C432" s="5"/>
      <c r="E432" s="84" t="str">
        <f t="shared" si="56"/>
        <v/>
      </c>
      <c r="F432" s="85" t="str">
        <f t="shared" si="57"/>
        <v/>
      </c>
      <c r="G432" s="85" t="str">
        <f t="shared" si="58"/>
        <v/>
      </c>
      <c r="H432" s="86" t="str">
        <f t="shared" si="59"/>
        <v/>
      </c>
      <c r="I432" s="85" t="str">
        <f t="shared" si="60"/>
        <v/>
      </c>
      <c r="J432" s="87" t="str">
        <f t="shared" si="61"/>
        <v/>
      </c>
    </row>
    <row r="433" spans="1:10" ht="15" thickBot="1" x14ac:dyDescent="0.35">
      <c r="A433" s="79" t="s">
        <v>456</v>
      </c>
      <c r="B433" s="79">
        <v>416</v>
      </c>
      <c r="C433" s="5"/>
      <c r="E433" s="84" t="str">
        <f t="shared" si="56"/>
        <v/>
      </c>
      <c r="F433" s="85" t="str">
        <f t="shared" si="57"/>
        <v/>
      </c>
      <c r="G433" s="85" t="str">
        <f t="shared" si="58"/>
        <v/>
      </c>
      <c r="H433" s="86" t="str">
        <f t="shared" si="59"/>
        <v/>
      </c>
      <c r="I433" s="85" t="str">
        <f t="shared" si="60"/>
        <v/>
      </c>
      <c r="J433" s="87" t="str">
        <f t="shared" si="61"/>
        <v/>
      </c>
    </row>
    <row r="434" spans="1:10" ht="15" thickBot="1" x14ac:dyDescent="0.35">
      <c r="A434" s="79" t="s">
        <v>457</v>
      </c>
      <c r="B434" s="79">
        <v>417</v>
      </c>
      <c r="C434" s="5"/>
      <c r="E434" s="84" t="str">
        <f t="shared" si="56"/>
        <v/>
      </c>
      <c r="F434" s="85" t="str">
        <f t="shared" si="57"/>
        <v/>
      </c>
      <c r="G434" s="85" t="str">
        <f t="shared" si="58"/>
        <v/>
      </c>
      <c r="H434" s="86" t="str">
        <f t="shared" si="59"/>
        <v/>
      </c>
      <c r="I434" s="85" t="str">
        <f t="shared" si="60"/>
        <v/>
      </c>
      <c r="J434" s="87" t="str">
        <f t="shared" si="61"/>
        <v/>
      </c>
    </row>
    <row r="435" spans="1:10" ht="15" thickBot="1" x14ac:dyDescent="0.35">
      <c r="A435" s="79" t="s">
        <v>458</v>
      </c>
      <c r="B435" s="79">
        <v>418</v>
      </c>
      <c r="C435" s="5"/>
      <c r="E435" s="84" t="str">
        <f t="shared" si="56"/>
        <v/>
      </c>
      <c r="F435" s="85" t="str">
        <f t="shared" si="57"/>
        <v/>
      </c>
      <c r="G435" s="85" t="str">
        <f t="shared" si="58"/>
        <v/>
      </c>
      <c r="H435" s="86" t="str">
        <f t="shared" si="59"/>
        <v/>
      </c>
      <c r="I435" s="85" t="str">
        <f t="shared" si="60"/>
        <v/>
      </c>
      <c r="J435" s="87" t="str">
        <f t="shared" si="61"/>
        <v/>
      </c>
    </row>
    <row r="436" spans="1:10" ht="15" thickBot="1" x14ac:dyDescent="0.35">
      <c r="A436" s="79" t="s">
        <v>459</v>
      </c>
      <c r="B436" s="79">
        <v>419</v>
      </c>
      <c r="C436" s="5"/>
      <c r="E436" s="84" t="str">
        <f t="shared" si="56"/>
        <v/>
      </c>
      <c r="F436" s="85" t="str">
        <f t="shared" si="57"/>
        <v/>
      </c>
      <c r="G436" s="85" t="str">
        <f t="shared" si="58"/>
        <v/>
      </c>
      <c r="H436" s="86" t="str">
        <f t="shared" si="59"/>
        <v/>
      </c>
      <c r="I436" s="85" t="str">
        <f t="shared" si="60"/>
        <v/>
      </c>
      <c r="J436" s="87" t="str">
        <f t="shared" si="61"/>
        <v/>
      </c>
    </row>
    <row r="437" spans="1:10" ht="15" thickBot="1" x14ac:dyDescent="0.35">
      <c r="A437" s="79" t="s">
        <v>460</v>
      </c>
      <c r="B437" s="79">
        <v>420</v>
      </c>
      <c r="C437" s="5"/>
      <c r="E437" s="84" t="str">
        <f t="shared" si="56"/>
        <v/>
      </c>
      <c r="F437" s="85" t="str">
        <f t="shared" si="57"/>
        <v/>
      </c>
      <c r="G437" s="85" t="str">
        <f t="shared" si="58"/>
        <v/>
      </c>
      <c r="H437" s="86" t="str">
        <f t="shared" si="59"/>
        <v/>
      </c>
      <c r="I437" s="85" t="str">
        <f t="shared" si="60"/>
        <v/>
      </c>
      <c r="J437" s="87" t="str">
        <f t="shared" si="61"/>
        <v/>
      </c>
    </row>
    <row r="438" spans="1:10" ht="15" thickBot="1" x14ac:dyDescent="0.35">
      <c r="A438" s="79" t="s">
        <v>461</v>
      </c>
      <c r="B438" s="79">
        <v>421</v>
      </c>
      <c r="C438" s="5"/>
      <c r="E438" s="84" t="str">
        <f t="shared" si="56"/>
        <v/>
      </c>
      <c r="F438" s="85" t="str">
        <f t="shared" si="57"/>
        <v/>
      </c>
      <c r="G438" s="85" t="str">
        <f t="shared" si="58"/>
        <v/>
      </c>
      <c r="H438" s="86" t="str">
        <f t="shared" si="59"/>
        <v/>
      </c>
      <c r="I438" s="85" t="str">
        <f t="shared" si="60"/>
        <v/>
      </c>
      <c r="J438" s="87" t="str">
        <f t="shared" si="61"/>
        <v/>
      </c>
    </row>
    <row r="439" spans="1:10" ht="15" thickBot="1" x14ac:dyDescent="0.35">
      <c r="A439" s="79" t="s">
        <v>462</v>
      </c>
      <c r="B439" s="79">
        <v>422</v>
      </c>
      <c r="C439" s="5"/>
      <c r="E439" s="84" t="str">
        <f t="shared" si="56"/>
        <v/>
      </c>
      <c r="F439" s="85" t="str">
        <f t="shared" si="57"/>
        <v/>
      </c>
      <c r="G439" s="85" t="str">
        <f t="shared" si="58"/>
        <v/>
      </c>
      <c r="H439" s="86" t="str">
        <f t="shared" si="59"/>
        <v/>
      </c>
      <c r="I439" s="85" t="str">
        <f t="shared" si="60"/>
        <v/>
      </c>
      <c r="J439" s="87" t="str">
        <f t="shared" si="61"/>
        <v/>
      </c>
    </row>
    <row r="440" spans="1:10" ht="15" thickBot="1" x14ac:dyDescent="0.35">
      <c r="A440" s="79" t="s">
        <v>463</v>
      </c>
      <c r="B440" s="79">
        <v>423</v>
      </c>
      <c r="C440" s="5"/>
      <c r="E440" s="84" t="str">
        <f t="shared" si="56"/>
        <v/>
      </c>
      <c r="F440" s="85" t="str">
        <f t="shared" si="57"/>
        <v/>
      </c>
      <c r="G440" s="85" t="str">
        <f t="shared" si="58"/>
        <v/>
      </c>
      <c r="H440" s="86" t="str">
        <f t="shared" si="59"/>
        <v/>
      </c>
      <c r="I440" s="85" t="str">
        <f t="shared" si="60"/>
        <v/>
      </c>
      <c r="J440" s="87" t="str">
        <f t="shared" si="61"/>
        <v/>
      </c>
    </row>
    <row r="441" spans="1:10" ht="15" thickBot="1" x14ac:dyDescent="0.35">
      <c r="A441" s="79" t="s">
        <v>464</v>
      </c>
      <c r="B441" s="79">
        <v>424</v>
      </c>
      <c r="C441" s="5"/>
      <c r="E441" s="84" t="str">
        <f t="shared" si="56"/>
        <v/>
      </c>
      <c r="F441" s="85" t="str">
        <f t="shared" si="57"/>
        <v/>
      </c>
      <c r="G441" s="85" t="str">
        <f t="shared" si="58"/>
        <v/>
      </c>
      <c r="H441" s="86" t="str">
        <f t="shared" si="59"/>
        <v/>
      </c>
      <c r="I441" s="85" t="str">
        <f t="shared" si="60"/>
        <v/>
      </c>
      <c r="J441" s="87" t="str">
        <f t="shared" si="61"/>
        <v/>
      </c>
    </row>
    <row r="442" spans="1:10" ht="15" thickBot="1" x14ac:dyDescent="0.35">
      <c r="A442" s="79" t="s">
        <v>465</v>
      </c>
      <c r="B442" s="79">
        <v>425</v>
      </c>
      <c r="C442" s="5"/>
      <c r="E442" s="84" t="str">
        <f t="shared" ref="E442:E496" si="62">IF(E441&lt;=n-1,E441+1,"")</f>
        <v/>
      </c>
      <c r="F442" s="85" t="str">
        <f t="shared" ref="F442:F496" si="63">IF(n="","",IF(E442&lt;=n,J441,""))</f>
        <v/>
      </c>
      <c r="G442" s="85" t="str">
        <f t="shared" ref="G442:G496" si="64">IF(n="","",IF(E442&lt;=n,IF(H442&gt;=F442*(_r+pz),F442*(_r+pz),C442),""))</f>
        <v/>
      </c>
      <c r="H442" s="86" t="str">
        <f t="shared" ref="H442:H496" si="65">IF(n="","",IF(E442&lt;=n,IF(E442=n,An,C442),""))</f>
        <v/>
      </c>
      <c r="I442" s="85" t="str">
        <f t="shared" ref="I442:I496" si="66">IF(n="","",IF(E442&lt;=n,H442-G442,""))</f>
        <v/>
      </c>
      <c r="J442" s="87" t="str">
        <f t="shared" ref="J442:J496" si="67">IF(n="","",IF(E442&lt;=n,IF(H442&gt;=F442*(_r+pz),F442-I442,F442*(1+(_r+pz))-G442),""))</f>
        <v/>
      </c>
    </row>
    <row r="443" spans="1:10" ht="15" thickBot="1" x14ac:dyDescent="0.35">
      <c r="A443" s="79" t="s">
        <v>466</v>
      </c>
      <c r="B443" s="79">
        <v>426</v>
      </c>
      <c r="C443" s="5"/>
      <c r="E443" s="84" t="str">
        <f t="shared" si="62"/>
        <v/>
      </c>
      <c r="F443" s="85" t="str">
        <f t="shared" si="63"/>
        <v/>
      </c>
      <c r="G443" s="85" t="str">
        <f t="shared" si="64"/>
        <v/>
      </c>
      <c r="H443" s="86" t="str">
        <f t="shared" si="65"/>
        <v/>
      </c>
      <c r="I443" s="85" t="str">
        <f t="shared" si="66"/>
        <v/>
      </c>
      <c r="J443" s="87" t="str">
        <f t="shared" si="67"/>
        <v/>
      </c>
    </row>
    <row r="444" spans="1:10" ht="15" thickBot="1" x14ac:dyDescent="0.35">
      <c r="A444" s="79" t="s">
        <v>467</v>
      </c>
      <c r="B444" s="79">
        <v>427</v>
      </c>
      <c r="C444" s="5"/>
      <c r="E444" s="84" t="str">
        <f t="shared" si="62"/>
        <v/>
      </c>
      <c r="F444" s="85" t="str">
        <f t="shared" si="63"/>
        <v/>
      </c>
      <c r="G444" s="85" t="str">
        <f t="shared" si="64"/>
        <v/>
      </c>
      <c r="H444" s="86" t="str">
        <f t="shared" si="65"/>
        <v/>
      </c>
      <c r="I444" s="85" t="str">
        <f t="shared" si="66"/>
        <v/>
      </c>
      <c r="J444" s="87" t="str">
        <f t="shared" si="67"/>
        <v/>
      </c>
    </row>
    <row r="445" spans="1:10" ht="15" thickBot="1" x14ac:dyDescent="0.35">
      <c r="A445" s="79" t="s">
        <v>468</v>
      </c>
      <c r="B445" s="79">
        <v>428</v>
      </c>
      <c r="C445" s="5"/>
      <c r="E445" s="84" t="str">
        <f t="shared" si="62"/>
        <v/>
      </c>
      <c r="F445" s="85" t="str">
        <f t="shared" si="63"/>
        <v/>
      </c>
      <c r="G445" s="85" t="str">
        <f t="shared" si="64"/>
        <v/>
      </c>
      <c r="H445" s="86" t="str">
        <f t="shared" si="65"/>
        <v/>
      </c>
      <c r="I445" s="85" t="str">
        <f t="shared" si="66"/>
        <v/>
      </c>
      <c r="J445" s="87" t="str">
        <f t="shared" si="67"/>
        <v/>
      </c>
    </row>
    <row r="446" spans="1:10" ht="15" thickBot="1" x14ac:dyDescent="0.35">
      <c r="A446" s="79" t="s">
        <v>469</v>
      </c>
      <c r="B446" s="79">
        <v>429</v>
      </c>
      <c r="C446" s="5"/>
      <c r="E446" s="84" t="str">
        <f t="shared" si="62"/>
        <v/>
      </c>
      <c r="F446" s="85" t="str">
        <f t="shared" si="63"/>
        <v/>
      </c>
      <c r="G446" s="85" t="str">
        <f t="shared" si="64"/>
        <v/>
      </c>
      <c r="H446" s="86" t="str">
        <f t="shared" si="65"/>
        <v/>
      </c>
      <c r="I446" s="85" t="str">
        <f t="shared" si="66"/>
        <v/>
      </c>
      <c r="J446" s="87" t="str">
        <f t="shared" si="67"/>
        <v/>
      </c>
    </row>
    <row r="447" spans="1:10" ht="15" thickBot="1" x14ac:dyDescent="0.35">
      <c r="A447" s="79" t="s">
        <v>470</v>
      </c>
      <c r="B447" s="79">
        <v>430</v>
      </c>
      <c r="C447" s="5"/>
      <c r="E447" s="84" t="str">
        <f t="shared" si="62"/>
        <v/>
      </c>
      <c r="F447" s="85" t="str">
        <f t="shared" si="63"/>
        <v/>
      </c>
      <c r="G447" s="85" t="str">
        <f t="shared" si="64"/>
        <v/>
      </c>
      <c r="H447" s="86" t="str">
        <f t="shared" si="65"/>
        <v/>
      </c>
      <c r="I447" s="85" t="str">
        <f t="shared" si="66"/>
        <v/>
      </c>
      <c r="J447" s="87" t="str">
        <f t="shared" si="67"/>
        <v/>
      </c>
    </row>
    <row r="448" spans="1:10" ht="15" thickBot="1" x14ac:dyDescent="0.35">
      <c r="A448" s="79" t="s">
        <v>471</v>
      </c>
      <c r="B448" s="79">
        <v>431</v>
      </c>
      <c r="C448" s="5"/>
      <c r="E448" s="84" t="str">
        <f t="shared" si="62"/>
        <v/>
      </c>
      <c r="F448" s="85" t="str">
        <f t="shared" si="63"/>
        <v/>
      </c>
      <c r="G448" s="85" t="str">
        <f t="shared" si="64"/>
        <v/>
      </c>
      <c r="H448" s="86" t="str">
        <f t="shared" si="65"/>
        <v/>
      </c>
      <c r="I448" s="85" t="str">
        <f t="shared" si="66"/>
        <v/>
      </c>
      <c r="J448" s="87" t="str">
        <f t="shared" si="67"/>
        <v/>
      </c>
    </row>
    <row r="449" spans="1:10" ht="15" thickBot="1" x14ac:dyDescent="0.35">
      <c r="A449" s="79" t="s">
        <v>472</v>
      </c>
      <c r="B449" s="79">
        <v>432</v>
      </c>
      <c r="C449" s="5"/>
      <c r="E449" s="84" t="str">
        <f t="shared" si="62"/>
        <v/>
      </c>
      <c r="F449" s="85" t="str">
        <f t="shared" si="63"/>
        <v/>
      </c>
      <c r="G449" s="85" t="str">
        <f t="shared" si="64"/>
        <v/>
      </c>
      <c r="H449" s="86" t="str">
        <f t="shared" si="65"/>
        <v/>
      </c>
      <c r="I449" s="85" t="str">
        <f t="shared" si="66"/>
        <v/>
      </c>
      <c r="J449" s="87" t="str">
        <f t="shared" si="67"/>
        <v/>
      </c>
    </row>
    <row r="450" spans="1:10" ht="15" thickBot="1" x14ac:dyDescent="0.35">
      <c r="A450" s="79" t="s">
        <v>473</v>
      </c>
      <c r="B450" s="79">
        <v>433</v>
      </c>
      <c r="C450" s="5"/>
      <c r="E450" s="84" t="str">
        <f t="shared" si="62"/>
        <v/>
      </c>
      <c r="F450" s="85" t="str">
        <f t="shared" si="63"/>
        <v/>
      </c>
      <c r="G450" s="85" t="str">
        <f t="shared" si="64"/>
        <v/>
      </c>
      <c r="H450" s="86" t="str">
        <f t="shared" si="65"/>
        <v/>
      </c>
      <c r="I450" s="85" t="str">
        <f t="shared" si="66"/>
        <v/>
      </c>
      <c r="J450" s="87" t="str">
        <f t="shared" si="67"/>
        <v/>
      </c>
    </row>
    <row r="451" spans="1:10" ht="15" thickBot="1" x14ac:dyDescent="0.35">
      <c r="A451" s="79" t="s">
        <v>474</v>
      </c>
      <c r="B451" s="79">
        <v>434</v>
      </c>
      <c r="C451" s="5"/>
      <c r="E451" s="84" t="str">
        <f t="shared" si="62"/>
        <v/>
      </c>
      <c r="F451" s="85" t="str">
        <f t="shared" si="63"/>
        <v/>
      </c>
      <c r="G451" s="85" t="str">
        <f t="shared" si="64"/>
        <v/>
      </c>
      <c r="H451" s="86" t="str">
        <f t="shared" si="65"/>
        <v/>
      </c>
      <c r="I451" s="85" t="str">
        <f t="shared" si="66"/>
        <v/>
      </c>
      <c r="J451" s="87" t="str">
        <f t="shared" si="67"/>
        <v/>
      </c>
    </row>
    <row r="452" spans="1:10" ht="15" thickBot="1" x14ac:dyDescent="0.35">
      <c r="A452" s="79" t="s">
        <v>475</v>
      </c>
      <c r="B452" s="79">
        <v>435</v>
      </c>
      <c r="C452" s="5"/>
      <c r="E452" s="84" t="str">
        <f t="shared" si="62"/>
        <v/>
      </c>
      <c r="F452" s="85" t="str">
        <f t="shared" si="63"/>
        <v/>
      </c>
      <c r="G452" s="85" t="str">
        <f t="shared" si="64"/>
        <v/>
      </c>
      <c r="H452" s="86" t="str">
        <f t="shared" si="65"/>
        <v/>
      </c>
      <c r="I452" s="85" t="str">
        <f t="shared" si="66"/>
        <v/>
      </c>
      <c r="J452" s="87" t="str">
        <f t="shared" si="67"/>
        <v/>
      </c>
    </row>
    <row r="453" spans="1:10" ht="15" thickBot="1" x14ac:dyDescent="0.35">
      <c r="A453" s="79" t="s">
        <v>476</v>
      </c>
      <c r="B453" s="79">
        <v>436</v>
      </c>
      <c r="C453" s="5"/>
      <c r="E453" s="84" t="str">
        <f t="shared" si="62"/>
        <v/>
      </c>
      <c r="F453" s="85" t="str">
        <f t="shared" si="63"/>
        <v/>
      </c>
      <c r="G453" s="85" t="str">
        <f t="shared" si="64"/>
        <v/>
      </c>
      <c r="H453" s="86" t="str">
        <f t="shared" si="65"/>
        <v/>
      </c>
      <c r="I453" s="85" t="str">
        <f t="shared" si="66"/>
        <v/>
      </c>
      <c r="J453" s="87" t="str">
        <f t="shared" si="67"/>
        <v/>
      </c>
    </row>
    <row r="454" spans="1:10" ht="15" thickBot="1" x14ac:dyDescent="0.35">
      <c r="A454" s="79" t="s">
        <v>477</v>
      </c>
      <c r="B454" s="79">
        <v>437</v>
      </c>
      <c r="C454" s="5"/>
      <c r="E454" s="84" t="str">
        <f t="shared" si="62"/>
        <v/>
      </c>
      <c r="F454" s="85" t="str">
        <f t="shared" si="63"/>
        <v/>
      </c>
      <c r="G454" s="85" t="str">
        <f t="shared" si="64"/>
        <v/>
      </c>
      <c r="H454" s="86" t="str">
        <f t="shared" si="65"/>
        <v/>
      </c>
      <c r="I454" s="85" t="str">
        <f t="shared" si="66"/>
        <v/>
      </c>
      <c r="J454" s="87" t="str">
        <f t="shared" si="67"/>
        <v/>
      </c>
    </row>
    <row r="455" spans="1:10" ht="15" thickBot="1" x14ac:dyDescent="0.35">
      <c r="A455" s="79" t="s">
        <v>478</v>
      </c>
      <c r="B455" s="79">
        <v>438</v>
      </c>
      <c r="C455" s="5"/>
      <c r="E455" s="84" t="str">
        <f t="shared" si="62"/>
        <v/>
      </c>
      <c r="F455" s="85" t="str">
        <f t="shared" si="63"/>
        <v/>
      </c>
      <c r="G455" s="85" t="str">
        <f t="shared" si="64"/>
        <v/>
      </c>
      <c r="H455" s="86" t="str">
        <f t="shared" si="65"/>
        <v/>
      </c>
      <c r="I455" s="85" t="str">
        <f t="shared" si="66"/>
        <v/>
      </c>
      <c r="J455" s="87" t="str">
        <f t="shared" si="67"/>
        <v/>
      </c>
    </row>
    <row r="456" spans="1:10" ht="15" thickBot="1" x14ac:dyDescent="0.35">
      <c r="A456" s="79" t="s">
        <v>479</v>
      </c>
      <c r="B456" s="79">
        <v>439</v>
      </c>
      <c r="C456" s="5"/>
      <c r="E456" s="84" t="str">
        <f t="shared" si="62"/>
        <v/>
      </c>
      <c r="F456" s="85" t="str">
        <f t="shared" si="63"/>
        <v/>
      </c>
      <c r="G456" s="85" t="str">
        <f t="shared" si="64"/>
        <v/>
      </c>
      <c r="H456" s="86" t="str">
        <f t="shared" si="65"/>
        <v/>
      </c>
      <c r="I456" s="85" t="str">
        <f t="shared" si="66"/>
        <v/>
      </c>
      <c r="J456" s="87" t="str">
        <f t="shared" si="67"/>
        <v/>
      </c>
    </row>
    <row r="457" spans="1:10" ht="15" thickBot="1" x14ac:dyDescent="0.35">
      <c r="A457" s="79" t="s">
        <v>480</v>
      </c>
      <c r="B457" s="79">
        <v>440</v>
      </c>
      <c r="C457" s="5"/>
      <c r="E457" s="84" t="str">
        <f t="shared" si="62"/>
        <v/>
      </c>
      <c r="F457" s="85" t="str">
        <f t="shared" si="63"/>
        <v/>
      </c>
      <c r="G457" s="85" t="str">
        <f t="shared" si="64"/>
        <v/>
      </c>
      <c r="H457" s="86" t="str">
        <f t="shared" si="65"/>
        <v/>
      </c>
      <c r="I457" s="85" t="str">
        <f t="shared" si="66"/>
        <v/>
      </c>
      <c r="J457" s="87" t="str">
        <f t="shared" si="67"/>
        <v/>
      </c>
    </row>
    <row r="458" spans="1:10" ht="15" thickBot="1" x14ac:dyDescent="0.35">
      <c r="A458" s="79" t="s">
        <v>481</v>
      </c>
      <c r="B458" s="79">
        <v>441</v>
      </c>
      <c r="C458" s="5"/>
      <c r="E458" s="84" t="str">
        <f t="shared" si="62"/>
        <v/>
      </c>
      <c r="F458" s="85" t="str">
        <f t="shared" si="63"/>
        <v/>
      </c>
      <c r="G458" s="85" t="str">
        <f t="shared" si="64"/>
        <v/>
      </c>
      <c r="H458" s="86" t="str">
        <f t="shared" si="65"/>
        <v/>
      </c>
      <c r="I458" s="85" t="str">
        <f t="shared" si="66"/>
        <v/>
      </c>
      <c r="J458" s="87" t="str">
        <f t="shared" si="67"/>
        <v/>
      </c>
    </row>
    <row r="459" spans="1:10" ht="15" thickBot="1" x14ac:dyDescent="0.35">
      <c r="A459" s="79" t="s">
        <v>482</v>
      </c>
      <c r="B459" s="79">
        <v>442</v>
      </c>
      <c r="C459" s="5"/>
      <c r="E459" s="84" t="str">
        <f t="shared" si="62"/>
        <v/>
      </c>
      <c r="F459" s="85" t="str">
        <f t="shared" si="63"/>
        <v/>
      </c>
      <c r="G459" s="85" t="str">
        <f t="shared" si="64"/>
        <v/>
      </c>
      <c r="H459" s="86" t="str">
        <f t="shared" si="65"/>
        <v/>
      </c>
      <c r="I459" s="85" t="str">
        <f t="shared" si="66"/>
        <v/>
      </c>
      <c r="J459" s="87" t="str">
        <f t="shared" si="67"/>
        <v/>
      </c>
    </row>
    <row r="460" spans="1:10" ht="15" thickBot="1" x14ac:dyDescent="0.35">
      <c r="A460" s="79" t="s">
        <v>483</v>
      </c>
      <c r="B460" s="79">
        <v>443</v>
      </c>
      <c r="C460" s="5"/>
      <c r="E460" s="84" t="str">
        <f t="shared" si="62"/>
        <v/>
      </c>
      <c r="F460" s="85" t="str">
        <f t="shared" si="63"/>
        <v/>
      </c>
      <c r="G460" s="85" t="str">
        <f t="shared" si="64"/>
        <v/>
      </c>
      <c r="H460" s="86" t="str">
        <f t="shared" si="65"/>
        <v/>
      </c>
      <c r="I460" s="85" t="str">
        <f t="shared" si="66"/>
        <v/>
      </c>
      <c r="J460" s="87" t="str">
        <f t="shared" si="67"/>
        <v/>
      </c>
    </row>
    <row r="461" spans="1:10" ht="15" thickBot="1" x14ac:dyDescent="0.35">
      <c r="A461" s="79" t="s">
        <v>484</v>
      </c>
      <c r="B461" s="79">
        <v>444</v>
      </c>
      <c r="C461" s="5"/>
      <c r="E461" s="84" t="str">
        <f t="shared" si="62"/>
        <v/>
      </c>
      <c r="F461" s="85" t="str">
        <f t="shared" si="63"/>
        <v/>
      </c>
      <c r="G461" s="85" t="str">
        <f t="shared" si="64"/>
        <v/>
      </c>
      <c r="H461" s="86" t="str">
        <f t="shared" si="65"/>
        <v/>
      </c>
      <c r="I461" s="85" t="str">
        <f t="shared" si="66"/>
        <v/>
      </c>
      <c r="J461" s="87" t="str">
        <f t="shared" si="67"/>
        <v/>
      </c>
    </row>
    <row r="462" spans="1:10" ht="15" thickBot="1" x14ac:dyDescent="0.35">
      <c r="A462" s="79" t="s">
        <v>485</v>
      </c>
      <c r="B462" s="79">
        <v>445</v>
      </c>
      <c r="C462" s="5"/>
      <c r="E462" s="84" t="str">
        <f t="shared" si="62"/>
        <v/>
      </c>
      <c r="F462" s="85" t="str">
        <f t="shared" si="63"/>
        <v/>
      </c>
      <c r="G462" s="85" t="str">
        <f t="shared" si="64"/>
        <v/>
      </c>
      <c r="H462" s="86" t="str">
        <f t="shared" si="65"/>
        <v/>
      </c>
      <c r="I462" s="85" t="str">
        <f t="shared" si="66"/>
        <v/>
      </c>
      <c r="J462" s="87" t="str">
        <f t="shared" si="67"/>
        <v/>
      </c>
    </row>
    <row r="463" spans="1:10" ht="15" thickBot="1" x14ac:dyDescent="0.35">
      <c r="A463" s="79" t="s">
        <v>486</v>
      </c>
      <c r="B463" s="79">
        <v>446</v>
      </c>
      <c r="C463" s="5"/>
      <c r="E463" s="84" t="str">
        <f t="shared" si="62"/>
        <v/>
      </c>
      <c r="F463" s="85" t="str">
        <f t="shared" si="63"/>
        <v/>
      </c>
      <c r="G463" s="85" t="str">
        <f t="shared" si="64"/>
        <v/>
      </c>
      <c r="H463" s="86" t="str">
        <f t="shared" si="65"/>
        <v/>
      </c>
      <c r="I463" s="85" t="str">
        <f t="shared" si="66"/>
        <v/>
      </c>
      <c r="J463" s="87" t="str">
        <f t="shared" si="67"/>
        <v/>
      </c>
    </row>
    <row r="464" spans="1:10" ht="15" thickBot="1" x14ac:dyDescent="0.35">
      <c r="A464" s="79" t="s">
        <v>487</v>
      </c>
      <c r="B464" s="79">
        <v>447</v>
      </c>
      <c r="C464" s="5"/>
      <c r="E464" s="84" t="str">
        <f t="shared" si="62"/>
        <v/>
      </c>
      <c r="F464" s="85" t="str">
        <f t="shared" si="63"/>
        <v/>
      </c>
      <c r="G464" s="85" t="str">
        <f t="shared" si="64"/>
        <v/>
      </c>
      <c r="H464" s="86" t="str">
        <f t="shared" si="65"/>
        <v/>
      </c>
      <c r="I464" s="85" t="str">
        <f t="shared" si="66"/>
        <v/>
      </c>
      <c r="J464" s="87" t="str">
        <f t="shared" si="67"/>
        <v/>
      </c>
    </row>
    <row r="465" spans="1:10" ht="15" thickBot="1" x14ac:dyDescent="0.35">
      <c r="A465" s="79" t="s">
        <v>488</v>
      </c>
      <c r="B465" s="79">
        <v>448</v>
      </c>
      <c r="C465" s="5"/>
      <c r="E465" s="84" t="str">
        <f t="shared" si="62"/>
        <v/>
      </c>
      <c r="F465" s="85" t="str">
        <f t="shared" si="63"/>
        <v/>
      </c>
      <c r="G465" s="85" t="str">
        <f t="shared" si="64"/>
        <v/>
      </c>
      <c r="H465" s="86" t="str">
        <f t="shared" si="65"/>
        <v/>
      </c>
      <c r="I465" s="85" t="str">
        <f t="shared" si="66"/>
        <v/>
      </c>
      <c r="J465" s="87" t="str">
        <f t="shared" si="67"/>
        <v/>
      </c>
    </row>
    <row r="466" spans="1:10" ht="15" thickBot="1" x14ac:dyDescent="0.35">
      <c r="A466" s="79" t="s">
        <v>489</v>
      </c>
      <c r="B466" s="79">
        <v>449</v>
      </c>
      <c r="C466" s="5"/>
      <c r="E466" s="84" t="str">
        <f t="shared" si="62"/>
        <v/>
      </c>
      <c r="F466" s="85" t="str">
        <f t="shared" si="63"/>
        <v/>
      </c>
      <c r="G466" s="85" t="str">
        <f t="shared" si="64"/>
        <v/>
      </c>
      <c r="H466" s="86" t="str">
        <f t="shared" si="65"/>
        <v/>
      </c>
      <c r="I466" s="85" t="str">
        <f t="shared" si="66"/>
        <v/>
      </c>
      <c r="J466" s="87" t="str">
        <f t="shared" si="67"/>
        <v/>
      </c>
    </row>
    <row r="467" spans="1:10" ht="15" thickBot="1" x14ac:dyDescent="0.35">
      <c r="A467" s="79" t="s">
        <v>490</v>
      </c>
      <c r="B467" s="79">
        <v>450</v>
      </c>
      <c r="C467" s="5"/>
      <c r="E467" s="84" t="str">
        <f t="shared" si="62"/>
        <v/>
      </c>
      <c r="F467" s="85" t="str">
        <f t="shared" si="63"/>
        <v/>
      </c>
      <c r="G467" s="85" t="str">
        <f t="shared" si="64"/>
        <v/>
      </c>
      <c r="H467" s="86" t="str">
        <f t="shared" si="65"/>
        <v/>
      </c>
      <c r="I467" s="85" t="str">
        <f t="shared" si="66"/>
        <v/>
      </c>
      <c r="J467" s="87" t="str">
        <f t="shared" si="67"/>
        <v/>
      </c>
    </row>
    <row r="468" spans="1:10" ht="15" thickBot="1" x14ac:dyDescent="0.35">
      <c r="A468" s="79" t="s">
        <v>491</v>
      </c>
      <c r="B468" s="79">
        <v>451</v>
      </c>
      <c r="C468" s="5"/>
      <c r="E468" s="84" t="str">
        <f t="shared" si="62"/>
        <v/>
      </c>
      <c r="F468" s="85" t="str">
        <f t="shared" si="63"/>
        <v/>
      </c>
      <c r="G468" s="85" t="str">
        <f t="shared" si="64"/>
        <v/>
      </c>
      <c r="H468" s="86" t="str">
        <f t="shared" si="65"/>
        <v/>
      </c>
      <c r="I468" s="85" t="str">
        <f t="shared" si="66"/>
        <v/>
      </c>
      <c r="J468" s="87" t="str">
        <f t="shared" si="67"/>
        <v/>
      </c>
    </row>
    <row r="469" spans="1:10" ht="15" thickBot="1" x14ac:dyDescent="0.35">
      <c r="A469" s="79" t="s">
        <v>492</v>
      </c>
      <c r="B469" s="79">
        <v>452</v>
      </c>
      <c r="C469" s="5"/>
      <c r="E469" s="84" t="str">
        <f t="shared" si="62"/>
        <v/>
      </c>
      <c r="F469" s="85" t="str">
        <f t="shared" si="63"/>
        <v/>
      </c>
      <c r="G469" s="85" t="str">
        <f t="shared" si="64"/>
        <v/>
      </c>
      <c r="H469" s="86" t="str">
        <f t="shared" si="65"/>
        <v/>
      </c>
      <c r="I469" s="85" t="str">
        <f t="shared" si="66"/>
        <v/>
      </c>
      <c r="J469" s="87" t="str">
        <f t="shared" si="67"/>
        <v/>
      </c>
    </row>
    <row r="470" spans="1:10" ht="15" thickBot="1" x14ac:dyDescent="0.35">
      <c r="A470" s="79" t="s">
        <v>493</v>
      </c>
      <c r="B470" s="79">
        <v>453</v>
      </c>
      <c r="C470" s="5"/>
      <c r="E470" s="84" t="str">
        <f t="shared" si="62"/>
        <v/>
      </c>
      <c r="F470" s="85" t="str">
        <f t="shared" si="63"/>
        <v/>
      </c>
      <c r="G470" s="85" t="str">
        <f t="shared" si="64"/>
        <v/>
      </c>
      <c r="H470" s="86" t="str">
        <f t="shared" si="65"/>
        <v/>
      </c>
      <c r="I470" s="85" t="str">
        <f t="shared" si="66"/>
        <v/>
      </c>
      <c r="J470" s="87" t="str">
        <f t="shared" si="67"/>
        <v/>
      </c>
    </row>
    <row r="471" spans="1:10" ht="15" thickBot="1" x14ac:dyDescent="0.35">
      <c r="A471" s="79" t="s">
        <v>494</v>
      </c>
      <c r="B471" s="79">
        <v>454</v>
      </c>
      <c r="C471" s="5"/>
      <c r="E471" s="84" t="str">
        <f t="shared" si="62"/>
        <v/>
      </c>
      <c r="F471" s="85" t="str">
        <f t="shared" si="63"/>
        <v/>
      </c>
      <c r="G471" s="85" t="str">
        <f t="shared" si="64"/>
        <v/>
      </c>
      <c r="H471" s="86" t="str">
        <f t="shared" si="65"/>
        <v/>
      </c>
      <c r="I471" s="85" t="str">
        <f t="shared" si="66"/>
        <v/>
      </c>
      <c r="J471" s="87" t="str">
        <f t="shared" si="67"/>
        <v/>
      </c>
    </row>
    <row r="472" spans="1:10" ht="15" thickBot="1" x14ac:dyDescent="0.35">
      <c r="A472" s="79" t="s">
        <v>495</v>
      </c>
      <c r="B472" s="79">
        <v>455</v>
      </c>
      <c r="C472" s="5"/>
      <c r="E472" s="84" t="str">
        <f t="shared" si="62"/>
        <v/>
      </c>
      <c r="F472" s="85" t="str">
        <f t="shared" si="63"/>
        <v/>
      </c>
      <c r="G472" s="85" t="str">
        <f t="shared" si="64"/>
        <v/>
      </c>
      <c r="H472" s="86" t="str">
        <f t="shared" si="65"/>
        <v/>
      </c>
      <c r="I472" s="85" t="str">
        <f t="shared" si="66"/>
        <v/>
      </c>
      <c r="J472" s="87" t="str">
        <f t="shared" si="67"/>
        <v/>
      </c>
    </row>
    <row r="473" spans="1:10" ht="15" thickBot="1" x14ac:dyDescent="0.35">
      <c r="A473" s="79" t="s">
        <v>496</v>
      </c>
      <c r="B473" s="79">
        <v>456</v>
      </c>
      <c r="C473" s="5"/>
      <c r="E473" s="84" t="str">
        <f t="shared" si="62"/>
        <v/>
      </c>
      <c r="F473" s="85" t="str">
        <f t="shared" si="63"/>
        <v/>
      </c>
      <c r="G473" s="85" t="str">
        <f t="shared" si="64"/>
        <v/>
      </c>
      <c r="H473" s="86" t="str">
        <f t="shared" si="65"/>
        <v/>
      </c>
      <c r="I473" s="85" t="str">
        <f t="shared" si="66"/>
        <v/>
      </c>
      <c r="J473" s="87" t="str">
        <f t="shared" si="67"/>
        <v/>
      </c>
    </row>
    <row r="474" spans="1:10" ht="15" thickBot="1" x14ac:dyDescent="0.35">
      <c r="A474" s="79" t="s">
        <v>497</v>
      </c>
      <c r="B474" s="79">
        <v>457</v>
      </c>
      <c r="C474" s="5"/>
      <c r="E474" s="84" t="str">
        <f t="shared" si="62"/>
        <v/>
      </c>
      <c r="F474" s="85" t="str">
        <f t="shared" si="63"/>
        <v/>
      </c>
      <c r="G474" s="85" t="str">
        <f t="shared" si="64"/>
        <v/>
      </c>
      <c r="H474" s="86" t="str">
        <f t="shared" si="65"/>
        <v/>
      </c>
      <c r="I474" s="85" t="str">
        <f t="shared" si="66"/>
        <v/>
      </c>
      <c r="J474" s="87" t="str">
        <f t="shared" si="67"/>
        <v/>
      </c>
    </row>
    <row r="475" spans="1:10" ht="15" thickBot="1" x14ac:dyDescent="0.35">
      <c r="A475" s="79" t="s">
        <v>498</v>
      </c>
      <c r="B475" s="79">
        <v>458</v>
      </c>
      <c r="C475" s="5"/>
      <c r="E475" s="84" t="str">
        <f t="shared" si="62"/>
        <v/>
      </c>
      <c r="F475" s="85" t="str">
        <f t="shared" si="63"/>
        <v/>
      </c>
      <c r="G475" s="85" t="str">
        <f t="shared" si="64"/>
        <v/>
      </c>
      <c r="H475" s="86" t="str">
        <f t="shared" si="65"/>
        <v/>
      </c>
      <c r="I475" s="85" t="str">
        <f t="shared" si="66"/>
        <v/>
      </c>
      <c r="J475" s="87" t="str">
        <f t="shared" si="67"/>
        <v/>
      </c>
    </row>
    <row r="476" spans="1:10" ht="15" thickBot="1" x14ac:dyDescent="0.35">
      <c r="A476" s="79" t="s">
        <v>499</v>
      </c>
      <c r="B476" s="79">
        <v>459</v>
      </c>
      <c r="C476" s="5"/>
      <c r="E476" s="84" t="str">
        <f t="shared" si="62"/>
        <v/>
      </c>
      <c r="F476" s="85" t="str">
        <f t="shared" si="63"/>
        <v/>
      </c>
      <c r="G476" s="85" t="str">
        <f t="shared" si="64"/>
        <v/>
      </c>
      <c r="H476" s="86" t="str">
        <f t="shared" si="65"/>
        <v/>
      </c>
      <c r="I476" s="85" t="str">
        <f t="shared" si="66"/>
        <v/>
      </c>
      <c r="J476" s="87" t="str">
        <f t="shared" si="67"/>
        <v/>
      </c>
    </row>
    <row r="477" spans="1:10" ht="15" thickBot="1" x14ac:dyDescent="0.35">
      <c r="A477" s="79" t="s">
        <v>500</v>
      </c>
      <c r="B477" s="79">
        <v>460</v>
      </c>
      <c r="C477" s="5"/>
      <c r="E477" s="84" t="str">
        <f t="shared" si="62"/>
        <v/>
      </c>
      <c r="F477" s="85" t="str">
        <f t="shared" si="63"/>
        <v/>
      </c>
      <c r="G477" s="85" t="str">
        <f t="shared" si="64"/>
        <v/>
      </c>
      <c r="H477" s="86" t="str">
        <f t="shared" si="65"/>
        <v/>
      </c>
      <c r="I477" s="85" t="str">
        <f t="shared" si="66"/>
        <v/>
      </c>
      <c r="J477" s="87" t="str">
        <f t="shared" si="67"/>
        <v/>
      </c>
    </row>
    <row r="478" spans="1:10" ht="15" thickBot="1" x14ac:dyDescent="0.35">
      <c r="A478" s="79" t="s">
        <v>501</v>
      </c>
      <c r="B478" s="79">
        <v>461</v>
      </c>
      <c r="C478" s="5"/>
      <c r="E478" s="84" t="str">
        <f t="shared" si="62"/>
        <v/>
      </c>
      <c r="F478" s="85" t="str">
        <f t="shared" si="63"/>
        <v/>
      </c>
      <c r="G478" s="85" t="str">
        <f t="shared" si="64"/>
        <v/>
      </c>
      <c r="H478" s="86" t="str">
        <f t="shared" si="65"/>
        <v/>
      </c>
      <c r="I478" s="85" t="str">
        <f t="shared" si="66"/>
        <v/>
      </c>
      <c r="J478" s="87" t="str">
        <f t="shared" si="67"/>
        <v/>
      </c>
    </row>
    <row r="479" spans="1:10" ht="15" thickBot="1" x14ac:dyDescent="0.35">
      <c r="A479" s="79" t="s">
        <v>502</v>
      </c>
      <c r="B479" s="79">
        <v>462</v>
      </c>
      <c r="C479" s="5"/>
      <c r="E479" s="84" t="str">
        <f t="shared" si="62"/>
        <v/>
      </c>
      <c r="F479" s="85" t="str">
        <f t="shared" si="63"/>
        <v/>
      </c>
      <c r="G479" s="85" t="str">
        <f t="shared" si="64"/>
        <v/>
      </c>
      <c r="H479" s="86" t="str">
        <f t="shared" si="65"/>
        <v/>
      </c>
      <c r="I479" s="85" t="str">
        <f t="shared" si="66"/>
        <v/>
      </c>
      <c r="J479" s="87" t="str">
        <f t="shared" si="67"/>
        <v/>
      </c>
    </row>
    <row r="480" spans="1:10" ht="15" thickBot="1" x14ac:dyDescent="0.35">
      <c r="A480" s="79" t="s">
        <v>503</v>
      </c>
      <c r="B480" s="79">
        <v>463</v>
      </c>
      <c r="C480" s="5"/>
      <c r="E480" s="84" t="str">
        <f t="shared" si="62"/>
        <v/>
      </c>
      <c r="F480" s="85" t="str">
        <f t="shared" si="63"/>
        <v/>
      </c>
      <c r="G480" s="85" t="str">
        <f t="shared" si="64"/>
        <v/>
      </c>
      <c r="H480" s="86" t="str">
        <f t="shared" si="65"/>
        <v/>
      </c>
      <c r="I480" s="85" t="str">
        <f t="shared" si="66"/>
        <v/>
      </c>
      <c r="J480" s="87" t="str">
        <f t="shared" si="67"/>
        <v/>
      </c>
    </row>
    <row r="481" spans="1:10" ht="15" thickBot="1" x14ac:dyDescent="0.35">
      <c r="A481" s="79" t="s">
        <v>504</v>
      </c>
      <c r="B481" s="79">
        <v>464</v>
      </c>
      <c r="C481" s="5"/>
      <c r="E481" s="84" t="str">
        <f t="shared" si="62"/>
        <v/>
      </c>
      <c r="F481" s="85" t="str">
        <f t="shared" si="63"/>
        <v/>
      </c>
      <c r="G481" s="85" t="str">
        <f t="shared" si="64"/>
        <v/>
      </c>
      <c r="H481" s="86" t="str">
        <f t="shared" si="65"/>
        <v/>
      </c>
      <c r="I481" s="85" t="str">
        <f t="shared" si="66"/>
        <v/>
      </c>
      <c r="J481" s="87" t="str">
        <f t="shared" si="67"/>
        <v/>
      </c>
    </row>
    <row r="482" spans="1:10" ht="15" thickBot="1" x14ac:dyDescent="0.35">
      <c r="A482" s="79" t="s">
        <v>505</v>
      </c>
      <c r="B482" s="79">
        <v>465</v>
      </c>
      <c r="C482" s="5"/>
      <c r="E482" s="84" t="str">
        <f t="shared" si="62"/>
        <v/>
      </c>
      <c r="F482" s="85" t="str">
        <f t="shared" si="63"/>
        <v/>
      </c>
      <c r="G482" s="85" t="str">
        <f t="shared" si="64"/>
        <v/>
      </c>
      <c r="H482" s="86" t="str">
        <f t="shared" si="65"/>
        <v/>
      </c>
      <c r="I482" s="85" t="str">
        <f t="shared" si="66"/>
        <v/>
      </c>
      <c r="J482" s="87" t="str">
        <f t="shared" si="67"/>
        <v/>
      </c>
    </row>
    <row r="483" spans="1:10" ht="15" thickBot="1" x14ac:dyDescent="0.35">
      <c r="A483" s="79" t="s">
        <v>506</v>
      </c>
      <c r="B483" s="79">
        <v>466</v>
      </c>
      <c r="C483" s="5"/>
      <c r="E483" s="84" t="str">
        <f t="shared" si="62"/>
        <v/>
      </c>
      <c r="F483" s="85" t="str">
        <f t="shared" si="63"/>
        <v/>
      </c>
      <c r="G483" s="85" t="str">
        <f t="shared" si="64"/>
        <v/>
      </c>
      <c r="H483" s="86" t="str">
        <f t="shared" si="65"/>
        <v/>
      </c>
      <c r="I483" s="85" t="str">
        <f t="shared" si="66"/>
        <v/>
      </c>
      <c r="J483" s="87" t="str">
        <f t="shared" si="67"/>
        <v/>
      </c>
    </row>
    <row r="484" spans="1:10" ht="15" thickBot="1" x14ac:dyDescent="0.35">
      <c r="A484" s="79" t="s">
        <v>507</v>
      </c>
      <c r="B484" s="79">
        <v>467</v>
      </c>
      <c r="C484" s="5"/>
      <c r="E484" s="84" t="str">
        <f t="shared" si="62"/>
        <v/>
      </c>
      <c r="F484" s="85" t="str">
        <f t="shared" si="63"/>
        <v/>
      </c>
      <c r="G484" s="85" t="str">
        <f t="shared" si="64"/>
        <v/>
      </c>
      <c r="H484" s="86" t="str">
        <f t="shared" si="65"/>
        <v/>
      </c>
      <c r="I484" s="85" t="str">
        <f t="shared" si="66"/>
        <v/>
      </c>
      <c r="J484" s="87" t="str">
        <f t="shared" si="67"/>
        <v/>
      </c>
    </row>
    <row r="485" spans="1:10" ht="15" thickBot="1" x14ac:dyDescent="0.35">
      <c r="A485" s="79" t="s">
        <v>508</v>
      </c>
      <c r="B485" s="79">
        <v>468</v>
      </c>
      <c r="C485" s="5"/>
      <c r="E485" s="84" t="str">
        <f t="shared" si="62"/>
        <v/>
      </c>
      <c r="F485" s="85" t="str">
        <f t="shared" si="63"/>
        <v/>
      </c>
      <c r="G485" s="85" t="str">
        <f t="shared" si="64"/>
        <v/>
      </c>
      <c r="H485" s="86" t="str">
        <f t="shared" si="65"/>
        <v/>
      </c>
      <c r="I485" s="85" t="str">
        <f t="shared" si="66"/>
        <v/>
      </c>
      <c r="J485" s="87" t="str">
        <f t="shared" si="67"/>
        <v/>
      </c>
    </row>
    <row r="486" spans="1:10" ht="15" thickBot="1" x14ac:dyDescent="0.35">
      <c r="A486" s="79" t="s">
        <v>509</v>
      </c>
      <c r="B486" s="79">
        <v>469</v>
      </c>
      <c r="C486" s="5"/>
      <c r="E486" s="84" t="str">
        <f t="shared" si="62"/>
        <v/>
      </c>
      <c r="F486" s="85" t="str">
        <f t="shared" si="63"/>
        <v/>
      </c>
      <c r="G486" s="85" t="str">
        <f t="shared" si="64"/>
        <v/>
      </c>
      <c r="H486" s="86" t="str">
        <f t="shared" si="65"/>
        <v/>
      </c>
      <c r="I486" s="85" t="str">
        <f t="shared" si="66"/>
        <v/>
      </c>
      <c r="J486" s="87" t="str">
        <f t="shared" si="67"/>
        <v/>
      </c>
    </row>
    <row r="487" spans="1:10" ht="15" thickBot="1" x14ac:dyDescent="0.35">
      <c r="A487" s="79" t="s">
        <v>510</v>
      </c>
      <c r="B487" s="79">
        <v>470</v>
      </c>
      <c r="C487" s="5"/>
      <c r="E487" s="84" t="str">
        <f t="shared" si="62"/>
        <v/>
      </c>
      <c r="F487" s="85" t="str">
        <f t="shared" si="63"/>
        <v/>
      </c>
      <c r="G487" s="85" t="str">
        <f t="shared" si="64"/>
        <v/>
      </c>
      <c r="H487" s="86" t="str">
        <f t="shared" si="65"/>
        <v/>
      </c>
      <c r="I487" s="85" t="str">
        <f t="shared" si="66"/>
        <v/>
      </c>
      <c r="J487" s="87" t="str">
        <f t="shared" si="67"/>
        <v/>
      </c>
    </row>
    <row r="488" spans="1:10" ht="15" thickBot="1" x14ac:dyDescent="0.35">
      <c r="A488" s="79" t="s">
        <v>511</v>
      </c>
      <c r="B488" s="79">
        <v>471</v>
      </c>
      <c r="C488" s="5"/>
      <c r="E488" s="84" t="str">
        <f t="shared" si="62"/>
        <v/>
      </c>
      <c r="F488" s="85" t="str">
        <f t="shared" si="63"/>
        <v/>
      </c>
      <c r="G488" s="85" t="str">
        <f t="shared" si="64"/>
        <v/>
      </c>
      <c r="H488" s="86" t="str">
        <f t="shared" si="65"/>
        <v/>
      </c>
      <c r="I488" s="85" t="str">
        <f t="shared" si="66"/>
        <v/>
      </c>
      <c r="J488" s="87" t="str">
        <f t="shared" si="67"/>
        <v/>
      </c>
    </row>
    <row r="489" spans="1:10" ht="15" thickBot="1" x14ac:dyDescent="0.35">
      <c r="A489" s="79" t="s">
        <v>512</v>
      </c>
      <c r="B489" s="79">
        <v>472</v>
      </c>
      <c r="C489" s="5"/>
      <c r="E489" s="84" t="str">
        <f t="shared" si="62"/>
        <v/>
      </c>
      <c r="F489" s="85" t="str">
        <f t="shared" si="63"/>
        <v/>
      </c>
      <c r="G489" s="85" t="str">
        <f t="shared" si="64"/>
        <v/>
      </c>
      <c r="H489" s="86" t="str">
        <f t="shared" si="65"/>
        <v/>
      </c>
      <c r="I489" s="85" t="str">
        <f t="shared" si="66"/>
        <v/>
      </c>
      <c r="J489" s="87" t="str">
        <f t="shared" si="67"/>
        <v/>
      </c>
    </row>
    <row r="490" spans="1:10" ht="15" thickBot="1" x14ac:dyDescent="0.35">
      <c r="A490" s="79" t="s">
        <v>513</v>
      </c>
      <c r="B490" s="79">
        <v>473</v>
      </c>
      <c r="C490" s="5"/>
      <c r="E490" s="84" t="str">
        <f t="shared" si="62"/>
        <v/>
      </c>
      <c r="F490" s="85" t="str">
        <f t="shared" si="63"/>
        <v/>
      </c>
      <c r="G490" s="85" t="str">
        <f t="shared" si="64"/>
        <v/>
      </c>
      <c r="H490" s="86" t="str">
        <f t="shared" si="65"/>
        <v/>
      </c>
      <c r="I490" s="85" t="str">
        <f t="shared" si="66"/>
        <v/>
      </c>
      <c r="J490" s="87" t="str">
        <f t="shared" si="67"/>
        <v/>
      </c>
    </row>
    <row r="491" spans="1:10" ht="15" thickBot="1" x14ac:dyDescent="0.35">
      <c r="A491" s="79" t="s">
        <v>514</v>
      </c>
      <c r="B491" s="79">
        <v>474</v>
      </c>
      <c r="C491" s="5"/>
      <c r="E491" s="84" t="str">
        <f t="shared" si="62"/>
        <v/>
      </c>
      <c r="F491" s="85" t="str">
        <f t="shared" si="63"/>
        <v/>
      </c>
      <c r="G491" s="85" t="str">
        <f t="shared" si="64"/>
        <v/>
      </c>
      <c r="H491" s="86" t="str">
        <f t="shared" si="65"/>
        <v/>
      </c>
      <c r="I491" s="85" t="str">
        <f t="shared" si="66"/>
        <v/>
      </c>
      <c r="J491" s="87" t="str">
        <f t="shared" si="67"/>
        <v/>
      </c>
    </row>
    <row r="492" spans="1:10" ht="15" thickBot="1" x14ac:dyDescent="0.35">
      <c r="A492" s="79" t="s">
        <v>515</v>
      </c>
      <c r="B492" s="79">
        <v>475</v>
      </c>
      <c r="C492" s="5"/>
      <c r="E492" s="84" t="str">
        <f t="shared" si="62"/>
        <v/>
      </c>
      <c r="F492" s="85" t="str">
        <f t="shared" si="63"/>
        <v/>
      </c>
      <c r="G492" s="85" t="str">
        <f t="shared" si="64"/>
        <v/>
      </c>
      <c r="H492" s="86" t="str">
        <f t="shared" si="65"/>
        <v/>
      </c>
      <c r="I492" s="85" t="str">
        <f t="shared" si="66"/>
        <v/>
      </c>
      <c r="J492" s="87" t="str">
        <f t="shared" si="67"/>
        <v/>
      </c>
    </row>
    <row r="493" spans="1:10" ht="15" thickBot="1" x14ac:dyDescent="0.35">
      <c r="A493" s="79" t="s">
        <v>516</v>
      </c>
      <c r="B493" s="79">
        <v>476</v>
      </c>
      <c r="C493" s="5"/>
      <c r="E493" s="84" t="str">
        <f t="shared" si="62"/>
        <v/>
      </c>
      <c r="F493" s="85" t="str">
        <f t="shared" si="63"/>
        <v/>
      </c>
      <c r="G493" s="85" t="str">
        <f t="shared" si="64"/>
        <v/>
      </c>
      <c r="H493" s="86" t="str">
        <f t="shared" si="65"/>
        <v/>
      </c>
      <c r="I493" s="85" t="str">
        <f t="shared" si="66"/>
        <v/>
      </c>
      <c r="J493" s="87" t="str">
        <f t="shared" si="67"/>
        <v/>
      </c>
    </row>
    <row r="494" spans="1:10" ht="15" thickBot="1" x14ac:dyDescent="0.35">
      <c r="A494" s="79" t="s">
        <v>517</v>
      </c>
      <c r="B494" s="79">
        <v>477</v>
      </c>
      <c r="C494" s="5"/>
      <c r="E494" s="84" t="str">
        <f t="shared" si="62"/>
        <v/>
      </c>
      <c r="F494" s="85" t="str">
        <f t="shared" si="63"/>
        <v/>
      </c>
      <c r="G494" s="85" t="str">
        <f t="shared" si="64"/>
        <v/>
      </c>
      <c r="H494" s="86" t="str">
        <f t="shared" si="65"/>
        <v/>
      </c>
      <c r="I494" s="85" t="str">
        <f t="shared" si="66"/>
        <v/>
      </c>
      <c r="J494" s="87" t="str">
        <f t="shared" si="67"/>
        <v/>
      </c>
    </row>
    <row r="495" spans="1:10" ht="15" thickBot="1" x14ac:dyDescent="0.35">
      <c r="A495" s="79" t="s">
        <v>518</v>
      </c>
      <c r="B495" s="79">
        <v>478</v>
      </c>
      <c r="C495" s="5"/>
      <c r="E495" s="84" t="str">
        <f t="shared" si="62"/>
        <v/>
      </c>
      <c r="F495" s="85" t="str">
        <f t="shared" si="63"/>
        <v/>
      </c>
      <c r="G495" s="85" t="str">
        <f t="shared" si="64"/>
        <v/>
      </c>
      <c r="H495" s="86" t="str">
        <f t="shared" si="65"/>
        <v/>
      </c>
      <c r="I495" s="85" t="str">
        <f t="shared" si="66"/>
        <v/>
      </c>
      <c r="J495" s="87" t="str">
        <f t="shared" si="67"/>
        <v/>
      </c>
    </row>
    <row r="496" spans="1:10" ht="15" thickBot="1" x14ac:dyDescent="0.35">
      <c r="A496" s="79" t="s">
        <v>519</v>
      </c>
      <c r="B496" s="79">
        <v>479</v>
      </c>
      <c r="C496" s="5"/>
      <c r="E496" s="84" t="str">
        <f t="shared" si="62"/>
        <v/>
      </c>
      <c r="F496" s="85" t="str">
        <f t="shared" si="63"/>
        <v/>
      </c>
      <c r="G496" s="85" t="str">
        <f t="shared" si="64"/>
        <v/>
      </c>
      <c r="H496" s="86" t="str">
        <f t="shared" si="65"/>
        <v/>
      </c>
      <c r="I496" s="85" t="str">
        <f t="shared" si="66"/>
        <v/>
      </c>
      <c r="J496" s="87" t="str">
        <f t="shared" si="67"/>
        <v/>
      </c>
    </row>
    <row r="497" spans="1:10" ht="15" thickBot="1" x14ac:dyDescent="0.35">
      <c r="A497" s="79" t="s">
        <v>520</v>
      </c>
      <c r="B497" s="79">
        <v>480</v>
      </c>
      <c r="C497" s="5"/>
      <c r="E497" s="84" t="str">
        <f>IF(E496&lt;=n-1,E496+1,"")</f>
        <v/>
      </c>
      <c r="F497" s="85" t="str">
        <f>IF(n="","",IF(E497&lt;=n,J496,""))</f>
        <v/>
      </c>
      <c r="G497" s="85" t="str">
        <f>IF(n="","",IF(E497&lt;=n,IF(H497&gt;=F497*(_r+pz),F497*(_r+pz),C497),""))</f>
        <v/>
      </c>
      <c r="H497" s="86" t="str">
        <f>IF(n="","",IF(E497&lt;=n,IF(E497=n,An,C497),""))</f>
        <v/>
      </c>
      <c r="I497" s="85" t="str">
        <f>IF(n="","",IF(E497&lt;=n,H497-G497,""))</f>
        <v/>
      </c>
      <c r="J497" s="87" t="str">
        <f>IF(n="","",IF(E497&lt;=n,IF(H497&gt;=F497*(_r+pz),F497-I497,F497*(1+(_r+pz))-G497),""))</f>
        <v/>
      </c>
    </row>
  </sheetData>
  <sheetProtection algorithmName="SHA-512" hashValue="oD54BrNJicT/lU+UD9TKCP1rxyr8TAtYcDrXkHWWM6+emFs9ar6/Rfpz2lR+k9CJBQkHtCP1sGX+KsOQ67ijDw==" saltValue="NxH7whRHVdqUzcPN8E+WuQ==" spinCount="100000" sheet="1" objects="1" scenarios="1" selectLockedCells="1"/>
  <phoneticPr fontId="0" type="noConversion"/>
  <conditionalFormatting sqref="C18:C497">
    <cfRule type="expression" dxfId="7" priority="1" stopIfTrue="1">
      <formula>B18&gt;=$F$10</formula>
    </cfRule>
    <cfRule type="cellIs" dxfId="6" priority="2" stopIfTrue="1" operator="greaterThan">
      <formula>$F$9</formula>
    </cfRule>
  </conditionalFormatting>
  <conditionalFormatting sqref="I9">
    <cfRule type="cellIs" dxfId="5" priority="3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0" r:id="rId1"/>
  <headerFooter alignWithMargins="0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showGridLines="0" showRowColHeaders="0" topLeftCell="A4" workbookViewId="0">
      <selection activeCell="D9" sqref="D9"/>
    </sheetView>
  </sheetViews>
  <sheetFormatPr defaultColWidth="11.44140625" defaultRowHeight="13.2" x14ac:dyDescent="0.25"/>
  <cols>
    <col min="1" max="1" width="3" style="9" customWidth="1"/>
    <col min="2" max="2" width="4.5546875" style="10" customWidth="1"/>
    <col min="3" max="4" width="16.6640625" style="10" customWidth="1"/>
    <col min="5" max="7" width="16.6640625" style="11" customWidth="1"/>
    <col min="8" max="8" width="2.6640625" style="10" customWidth="1"/>
    <col min="9" max="10" width="12.109375" style="10" customWidth="1"/>
    <col min="11" max="16384" width="11.44140625" style="10"/>
  </cols>
  <sheetData>
    <row r="1" spans="1:7" ht="4.5" customHeight="1" x14ac:dyDescent="0.25"/>
    <row r="2" spans="1:7" ht="15.6" x14ac:dyDescent="0.3">
      <c r="B2" s="12" t="s">
        <v>183</v>
      </c>
      <c r="C2" s="88"/>
      <c r="D2" s="88"/>
      <c r="E2" s="89"/>
      <c r="F2" s="14"/>
      <c r="G2" s="15"/>
    </row>
    <row r="3" spans="1:7" ht="15.6" x14ac:dyDescent="0.3">
      <c r="B3" s="90" t="s">
        <v>184</v>
      </c>
      <c r="C3" s="91"/>
      <c r="D3" s="91"/>
      <c r="E3" s="92"/>
      <c r="F3" s="24"/>
      <c r="G3" s="25"/>
    </row>
    <row r="4" spans="1:7" x14ac:dyDescent="0.25">
      <c r="B4" s="22" t="s">
        <v>5</v>
      </c>
      <c r="C4" s="23"/>
      <c r="D4" s="23"/>
      <c r="E4" s="24"/>
      <c r="F4" s="24"/>
      <c r="G4" s="25"/>
    </row>
    <row r="5" spans="1:7" ht="13.8" x14ac:dyDescent="0.3">
      <c r="B5" s="26" t="s">
        <v>7</v>
      </c>
      <c r="C5" s="23"/>
      <c r="D5" s="23"/>
      <c r="E5" s="27"/>
      <c r="F5" s="28" t="s">
        <v>9</v>
      </c>
      <c r="G5" s="25"/>
    </row>
    <row r="6" spans="1:7" ht="13.8" x14ac:dyDescent="0.3">
      <c r="A6" s="29"/>
      <c r="B6" s="30" t="s">
        <v>8</v>
      </c>
      <c r="C6" s="23"/>
      <c r="D6" s="23"/>
      <c r="E6" s="27"/>
      <c r="F6" s="28" t="s">
        <v>12</v>
      </c>
      <c r="G6" s="25"/>
    </row>
    <row r="7" spans="1:7" ht="2.25" customHeight="1" x14ac:dyDescent="0.25">
      <c r="A7" s="29"/>
      <c r="B7" s="31"/>
      <c r="C7" s="32"/>
      <c r="D7" s="32"/>
      <c r="E7" s="33"/>
      <c r="F7" s="33"/>
      <c r="G7" s="34"/>
    </row>
    <row r="8" spans="1:7" ht="6" customHeight="1" thickBot="1" x14ac:dyDescent="0.3">
      <c r="A8" s="29"/>
    </row>
    <row r="9" spans="1:7" s="39" customFormat="1" ht="20.100000000000001" customHeight="1" thickTop="1" thickBot="1" x14ac:dyDescent="0.3">
      <c r="C9" s="35" t="s">
        <v>14</v>
      </c>
      <c r="D9" s="1">
        <v>0</v>
      </c>
      <c r="E9" s="42"/>
      <c r="F9" s="36" t="s">
        <v>185</v>
      </c>
      <c r="G9" s="37">
        <f>IF(n="","",IF(krc_k&gt;0,S/(n-krc_k),S*(1+_r+pz)^kar/(n-kar)))</f>
        <v>0</v>
      </c>
    </row>
    <row r="10" spans="1:7" s="39" customFormat="1" ht="20.100000000000001" customHeight="1" thickBot="1" x14ac:dyDescent="0.3">
      <c r="C10" s="35" t="s">
        <v>193</v>
      </c>
      <c r="D10" s="2">
        <v>1</v>
      </c>
      <c r="E10" s="38" t="str">
        <f>IF(n=0,"Wpisz liczbę większą od 0!",IF(n&gt;480,"Maksymalny okres kredytowania to 40 lat!",""))</f>
        <v/>
      </c>
      <c r="G10" s="40"/>
    </row>
    <row r="11" spans="1:7" s="39" customFormat="1" ht="20.100000000000001" customHeight="1" thickTop="1" thickBot="1" x14ac:dyDescent="0.3">
      <c r="C11" s="35" t="s">
        <v>189</v>
      </c>
      <c r="D11" s="3">
        <v>0</v>
      </c>
      <c r="E11" s="42"/>
      <c r="F11" s="36" t="s">
        <v>10</v>
      </c>
      <c r="G11" s="37">
        <f>SUM(E18:E497)</f>
        <v>0</v>
      </c>
    </row>
    <row r="12" spans="1:7" s="39" customFormat="1" ht="20.100000000000001" customHeight="1" thickBot="1" x14ac:dyDescent="0.3">
      <c r="C12" s="35" t="s">
        <v>1001</v>
      </c>
      <c r="D12" s="3">
        <v>0</v>
      </c>
      <c r="E12" s="42"/>
      <c r="F12" s="36"/>
      <c r="G12" s="40"/>
    </row>
    <row r="13" spans="1:7" s="39" customFormat="1" ht="20.100000000000001" customHeight="1" thickTop="1" thickBot="1" x14ac:dyDescent="0.3">
      <c r="C13" s="35"/>
      <c r="D13" s="35"/>
      <c r="E13" s="42"/>
      <c r="F13" s="36" t="s">
        <v>11</v>
      </c>
      <c r="G13" s="37">
        <f>SUM(F18:F497)</f>
        <v>0</v>
      </c>
    </row>
    <row r="14" spans="1:7" s="39" customFormat="1" ht="21" customHeight="1" thickTop="1" thickBot="1" x14ac:dyDescent="0.3">
      <c r="A14" s="101" t="s">
        <v>197</v>
      </c>
      <c r="B14" s="101"/>
      <c r="C14" s="102"/>
      <c r="D14" s="4">
        <v>0</v>
      </c>
      <c r="E14" s="41" t="str">
        <f>IF(kar&gt;=n,"Wpisz liczbę mniejszą niż n","")</f>
        <v/>
      </c>
      <c r="F14" s="36"/>
      <c r="G14" s="40"/>
    </row>
    <row r="15" spans="1:7" s="39" customFormat="1" ht="21" customHeight="1" thickTop="1" thickBot="1" x14ac:dyDescent="0.3">
      <c r="A15" s="101" t="s">
        <v>196</v>
      </c>
      <c r="B15" s="101"/>
      <c r="C15" s="102"/>
      <c r="D15" s="4">
        <v>0</v>
      </c>
      <c r="E15" s="42"/>
      <c r="F15" s="36" t="s">
        <v>3</v>
      </c>
      <c r="G15" s="37">
        <f>SUM(D18:D497)+pc*S</f>
        <v>0</v>
      </c>
    </row>
    <row r="16" spans="1:7" ht="13.8" thickBot="1" x14ac:dyDescent="0.3">
      <c r="A16" s="29"/>
      <c r="B16" s="29"/>
      <c r="C16" s="43" t="str">
        <f>IF(krc_k&gt;=n,"Wpisz liczbę mniejszą niż n",IF(kar&lt;&gt;0,IF(krc_k&lt;&gt;0,"WYBIERZ JEDEN TYP KARENCJI!",""),""))</f>
        <v/>
      </c>
    </row>
    <row r="17" spans="1:7" ht="23.25" customHeight="1" thickBot="1" x14ac:dyDescent="0.3">
      <c r="A17" s="10"/>
      <c r="B17" s="44" t="s">
        <v>0</v>
      </c>
      <c r="C17" s="45" t="s">
        <v>1</v>
      </c>
      <c r="D17" s="45" t="s">
        <v>13</v>
      </c>
      <c r="E17" s="45" t="s">
        <v>6</v>
      </c>
      <c r="F17" s="45" t="s">
        <v>16</v>
      </c>
      <c r="G17" s="46" t="s">
        <v>2</v>
      </c>
    </row>
    <row r="18" spans="1:7" x14ac:dyDescent="0.25">
      <c r="A18" s="10"/>
      <c r="B18" s="47">
        <f>IF(n="","",1)</f>
        <v>1</v>
      </c>
      <c r="C18" s="48">
        <f>IF(n="","",S)</f>
        <v>0</v>
      </c>
      <c r="D18" s="48">
        <f>IF(n="","",IF(kar=0,C18*(_r+pz),0))</f>
        <v>0</v>
      </c>
      <c r="E18" s="48">
        <f>IF(n="","",D18+F18)</f>
        <v>0</v>
      </c>
      <c r="F18" s="48">
        <f>IF(n="","",IF(kar&gt;B18-1,0,IF(krc_k&gt;B18-1,0,Tn_c)))</f>
        <v>0</v>
      </c>
      <c r="G18" s="49">
        <f>IF(n="","",IF(kar&gt;(B18-1),(C18-F18)*(1+(_r+pz)),C18-F18))</f>
        <v>0</v>
      </c>
    </row>
    <row r="19" spans="1:7" x14ac:dyDescent="0.25">
      <c r="A19" s="10"/>
      <c r="B19" s="50" t="str">
        <f>IF(B18&lt;=n-1,B18+1,"")</f>
        <v/>
      </c>
      <c r="C19" s="51" t="str">
        <f>IF(n="","",IF(B19&lt;=n,G18,""))</f>
        <v/>
      </c>
      <c r="D19" s="51" t="str">
        <f>IF(n="","",IF(B19&lt;=n,IF(kar&gt;B18,0,C19*(_r+pz)),""))</f>
        <v/>
      </c>
      <c r="E19" s="51" t="str">
        <f>IF(n="","",IF(B19&lt;=n,D19+F19,""))</f>
        <v/>
      </c>
      <c r="F19" s="51" t="str">
        <f>IF(n="","",IF(B19&lt;=n,IF(krc_k&gt;B18,0,IF(kar&gt;B18,0,Tn_c)),""))</f>
        <v/>
      </c>
      <c r="G19" s="52" t="str">
        <f>IF(n="","",IF(B19&lt;=n,IF(kar&gt;(B19-1),(C19-F19)*(1+(_r+pz)),C19-F19),""))</f>
        <v/>
      </c>
    </row>
    <row r="20" spans="1:7" x14ac:dyDescent="0.25">
      <c r="A20" s="10"/>
      <c r="B20" s="50" t="str">
        <f>IF(B19&lt;=n-1,B19+1,"")</f>
        <v/>
      </c>
      <c r="C20" s="51" t="str">
        <f t="shared" ref="C20:C25" si="0">IF(n="","",IF(B20&lt;=n,G19,""))</f>
        <v/>
      </c>
      <c r="D20" s="51" t="str">
        <f t="shared" ref="D20:D25" si="1">IF(n="","",IF(B20&lt;=n,IF(kar&gt;B19,0,C20*(_r+pz)),""))</f>
        <v/>
      </c>
      <c r="E20" s="51" t="str">
        <f t="shared" ref="E20:E25" si="2">IF(n="","",IF(B20&lt;=n,D20+F20,""))</f>
        <v/>
      </c>
      <c r="F20" s="51" t="str">
        <f t="shared" ref="F20:F25" si="3">IF(n="","",IF(B20&lt;=n,IF(krc_k&gt;B19,0,IF(kar&gt;B19,0,Tn_c)),""))</f>
        <v/>
      </c>
      <c r="G20" s="52" t="str">
        <f t="shared" ref="G20:G25" si="4">IF(n="","",IF(B20&lt;=n,IF(kar&gt;(B20-1),(C20-F20)*(1+(_r+pz)),C20-F20),""))</f>
        <v/>
      </c>
    </row>
    <row r="21" spans="1:7" x14ac:dyDescent="0.25">
      <c r="A21" s="10"/>
      <c r="B21" s="50" t="str">
        <f>IF(B20&lt;=n-1,B20+1,"")</f>
        <v/>
      </c>
      <c r="C21" s="51" t="str">
        <f t="shared" si="0"/>
        <v/>
      </c>
      <c r="D21" s="51" t="str">
        <f t="shared" si="1"/>
        <v/>
      </c>
      <c r="E21" s="51" t="str">
        <f t="shared" si="2"/>
        <v/>
      </c>
      <c r="F21" s="51" t="str">
        <f t="shared" si="3"/>
        <v/>
      </c>
      <c r="G21" s="52" t="str">
        <f t="shared" si="4"/>
        <v/>
      </c>
    </row>
    <row r="22" spans="1:7" x14ac:dyDescent="0.25">
      <c r="A22" s="10"/>
      <c r="B22" s="50" t="str">
        <f>IF(B21&lt;=n-1,B21+1,"")</f>
        <v/>
      </c>
      <c r="C22" s="51" t="str">
        <f t="shared" si="0"/>
        <v/>
      </c>
      <c r="D22" s="51" t="str">
        <f t="shared" si="1"/>
        <v/>
      </c>
      <c r="E22" s="51" t="str">
        <f t="shared" si="2"/>
        <v/>
      </c>
      <c r="F22" s="51" t="str">
        <f t="shared" si="3"/>
        <v/>
      </c>
      <c r="G22" s="52" t="str">
        <f t="shared" si="4"/>
        <v/>
      </c>
    </row>
    <row r="23" spans="1:7" x14ac:dyDescent="0.25">
      <c r="A23" s="10"/>
      <c r="B23" s="50" t="str">
        <f>IF(B22&lt;=n-1,B22+1,"")</f>
        <v/>
      </c>
      <c r="C23" s="51" t="str">
        <f t="shared" si="0"/>
        <v/>
      </c>
      <c r="D23" s="51" t="str">
        <f t="shared" si="1"/>
        <v/>
      </c>
      <c r="E23" s="51" t="str">
        <f t="shared" si="2"/>
        <v/>
      </c>
      <c r="F23" s="51" t="str">
        <f t="shared" si="3"/>
        <v/>
      </c>
      <c r="G23" s="52" t="str">
        <f t="shared" si="4"/>
        <v/>
      </c>
    </row>
    <row r="24" spans="1:7" x14ac:dyDescent="0.25">
      <c r="A24" s="10"/>
      <c r="B24" s="50" t="str">
        <f t="shared" ref="B24:B87" si="5">IF(B23&lt;=n-1,B23+1,"")</f>
        <v/>
      </c>
      <c r="C24" s="51" t="str">
        <f t="shared" si="0"/>
        <v/>
      </c>
      <c r="D24" s="51" t="str">
        <f t="shared" si="1"/>
        <v/>
      </c>
      <c r="E24" s="51" t="str">
        <f t="shared" si="2"/>
        <v/>
      </c>
      <c r="F24" s="51" t="str">
        <f t="shared" si="3"/>
        <v/>
      </c>
      <c r="G24" s="52" t="str">
        <f t="shared" si="4"/>
        <v/>
      </c>
    </row>
    <row r="25" spans="1:7" x14ac:dyDescent="0.25">
      <c r="A25" s="10"/>
      <c r="B25" s="50" t="str">
        <f t="shared" si="5"/>
        <v/>
      </c>
      <c r="C25" s="51" t="str">
        <f t="shared" si="0"/>
        <v/>
      </c>
      <c r="D25" s="51" t="str">
        <f t="shared" si="1"/>
        <v/>
      </c>
      <c r="E25" s="51" t="str">
        <f t="shared" si="2"/>
        <v/>
      </c>
      <c r="F25" s="51" t="str">
        <f t="shared" si="3"/>
        <v/>
      </c>
      <c r="G25" s="52" t="str">
        <f t="shared" si="4"/>
        <v/>
      </c>
    </row>
    <row r="26" spans="1:7" x14ac:dyDescent="0.25">
      <c r="A26" s="10"/>
      <c r="B26" s="50" t="str">
        <f t="shared" si="5"/>
        <v/>
      </c>
      <c r="C26" s="51" t="str">
        <f t="shared" ref="C26:C89" si="6">IF(n="","",IF(B26&lt;=n,G25,""))</f>
        <v/>
      </c>
      <c r="D26" s="51" t="str">
        <f t="shared" ref="D26:D89" si="7">IF(n="","",IF(B26&lt;=n,IF(kar&gt;B25,0,C26*(_r+pz)),""))</f>
        <v/>
      </c>
      <c r="E26" s="51" t="str">
        <f t="shared" ref="E26:E89" si="8">IF(n="","",IF(B26&lt;=n,D26+F26,""))</f>
        <v/>
      </c>
      <c r="F26" s="51" t="str">
        <f t="shared" ref="F26:F89" si="9">IF(n="","",IF(B26&lt;=n,IF(krc_k&gt;B25,0,IF(kar&gt;B25,0,Tn_c)),""))</f>
        <v/>
      </c>
      <c r="G26" s="52" t="str">
        <f t="shared" ref="G26:G89" si="10">IF(n="","",IF(B26&lt;=n,IF(kar&gt;(B26-1),(C26-F26)*(1+(_r+pz)),C26-F26),""))</f>
        <v/>
      </c>
    </row>
    <row r="27" spans="1:7" x14ac:dyDescent="0.25">
      <c r="A27" s="10"/>
      <c r="B27" s="50" t="str">
        <f t="shared" si="5"/>
        <v/>
      </c>
      <c r="C27" s="51" t="str">
        <f t="shared" si="6"/>
        <v/>
      </c>
      <c r="D27" s="51" t="str">
        <f t="shared" si="7"/>
        <v/>
      </c>
      <c r="E27" s="51" t="str">
        <f t="shared" si="8"/>
        <v/>
      </c>
      <c r="F27" s="51" t="str">
        <f t="shared" si="9"/>
        <v/>
      </c>
      <c r="G27" s="52" t="str">
        <f t="shared" si="10"/>
        <v/>
      </c>
    </row>
    <row r="28" spans="1:7" x14ac:dyDescent="0.25">
      <c r="A28" s="10"/>
      <c r="B28" s="50" t="str">
        <f t="shared" si="5"/>
        <v/>
      </c>
      <c r="C28" s="51" t="str">
        <f t="shared" si="6"/>
        <v/>
      </c>
      <c r="D28" s="51" t="str">
        <f t="shared" si="7"/>
        <v/>
      </c>
      <c r="E28" s="51" t="str">
        <f t="shared" si="8"/>
        <v/>
      </c>
      <c r="F28" s="51" t="str">
        <f t="shared" si="9"/>
        <v/>
      </c>
      <c r="G28" s="52" t="str">
        <f t="shared" si="10"/>
        <v/>
      </c>
    </row>
    <row r="29" spans="1:7" x14ac:dyDescent="0.25">
      <c r="A29" s="10"/>
      <c r="B29" s="50" t="str">
        <f t="shared" si="5"/>
        <v/>
      </c>
      <c r="C29" s="51" t="str">
        <f t="shared" si="6"/>
        <v/>
      </c>
      <c r="D29" s="51" t="str">
        <f t="shared" si="7"/>
        <v/>
      </c>
      <c r="E29" s="51" t="str">
        <f t="shared" si="8"/>
        <v/>
      </c>
      <c r="F29" s="51" t="str">
        <f t="shared" si="9"/>
        <v/>
      </c>
      <c r="G29" s="52" t="str">
        <f t="shared" si="10"/>
        <v/>
      </c>
    </row>
    <row r="30" spans="1:7" x14ac:dyDescent="0.25">
      <c r="A30" s="10"/>
      <c r="B30" s="50" t="str">
        <f t="shared" si="5"/>
        <v/>
      </c>
      <c r="C30" s="51" t="str">
        <f t="shared" si="6"/>
        <v/>
      </c>
      <c r="D30" s="51" t="str">
        <f t="shared" si="7"/>
        <v/>
      </c>
      <c r="E30" s="51" t="str">
        <f t="shared" si="8"/>
        <v/>
      </c>
      <c r="F30" s="51" t="str">
        <f t="shared" si="9"/>
        <v/>
      </c>
      <c r="G30" s="52" t="str">
        <f t="shared" si="10"/>
        <v/>
      </c>
    </row>
    <row r="31" spans="1:7" x14ac:dyDescent="0.25">
      <c r="A31" s="10"/>
      <c r="B31" s="50" t="str">
        <f t="shared" si="5"/>
        <v/>
      </c>
      <c r="C31" s="51" t="str">
        <f t="shared" si="6"/>
        <v/>
      </c>
      <c r="D31" s="51" t="str">
        <f t="shared" si="7"/>
        <v/>
      </c>
      <c r="E31" s="51" t="str">
        <f t="shared" si="8"/>
        <v/>
      </c>
      <c r="F31" s="51" t="str">
        <f t="shared" si="9"/>
        <v/>
      </c>
      <c r="G31" s="52" t="str">
        <f t="shared" si="10"/>
        <v/>
      </c>
    </row>
    <row r="32" spans="1:7" x14ac:dyDescent="0.25">
      <c r="A32" s="10"/>
      <c r="B32" s="50" t="str">
        <f t="shared" si="5"/>
        <v/>
      </c>
      <c r="C32" s="51" t="str">
        <f t="shared" si="6"/>
        <v/>
      </c>
      <c r="D32" s="51" t="str">
        <f t="shared" si="7"/>
        <v/>
      </c>
      <c r="E32" s="51" t="str">
        <f t="shared" si="8"/>
        <v/>
      </c>
      <c r="F32" s="51" t="str">
        <f t="shared" si="9"/>
        <v/>
      </c>
      <c r="G32" s="52" t="str">
        <f t="shared" si="10"/>
        <v/>
      </c>
    </row>
    <row r="33" spans="1:7" x14ac:dyDescent="0.25">
      <c r="A33" s="10"/>
      <c r="B33" s="50" t="str">
        <f t="shared" si="5"/>
        <v/>
      </c>
      <c r="C33" s="51" t="str">
        <f t="shared" si="6"/>
        <v/>
      </c>
      <c r="D33" s="51" t="str">
        <f t="shared" si="7"/>
        <v/>
      </c>
      <c r="E33" s="51" t="str">
        <f t="shared" si="8"/>
        <v/>
      </c>
      <c r="F33" s="51" t="str">
        <f t="shared" si="9"/>
        <v/>
      </c>
      <c r="G33" s="52" t="str">
        <f t="shared" si="10"/>
        <v/>
      </c>
    </row>
    <row r="34" spans="1:7" x14ac:dyDescent="0.25">
      <c r="A34" s="10"/>
      <c r="B34" s="50" t="str">
        <f t="shared" si="5"/>
        <v/>
      </c>
      <c r="C34" s="51" t="str">
        <f t="shared" si="6"/>
        <v/>
      </c>
      <c r="D34" s="51" t="str">
        <f t="shared" si="7"/>
        <v/>
      </c>
      <c r="E34" s="51" t="str">
        <f t="shared" si="8"/>
        <v/>
      </c>
      <c r="F34" s="51" t="str">
        <f t="shared" si="9"/>
        <v/>
      </c>
      <c r="G34" s="52" t="str">
        <f t="shared" si="10"/>
        <v/>
      </c>
    </row>
    <row r="35" spans="1:7" x14ac:dyDescent="0.25">
      <c r="A35" s="10"/>
      <c r="B35" s="50" t="str">
        <f t="shared" si="5"/>
        <v/>
      </c>
      <c r="C35" s="51" t="str">
        <f t="shared" si="6"/>
        <v/>
      </c>
      <c r="D35" s="51" t="str">
        <f t="shared" si="7"/>
        <v/>
      </c>
      <c r="E35" s="51" t="str">
        <f t="shared" si="8"/>
        <v/>
      </c>
      <c r="F35" s="51" t="str">
        <f t="shared" si="9"/>
        <v/>
      </c>
      <c r="G35" s="52" t="str">
        <f t="shared" si="10"/>
        <v/>
      </c>
    </row>
    <row r="36" spans="1:7" x14ac:dyDescent="0.25">
      <c r="A36" s="10"/>
      <c r="B36" s="50" t="str">
        <f t="shared" si="5"/>
        <v/>
      </c>
      <c r="C36" s="51" t="str">
        <f t="shared" si="6"/>
        <v/>
      </c>
      <c r="D36" s="51" t="str">
        <f t="shared" si="7"/>
        <v/>
      </c>
      <c r="E36" s="51" t="str">
        <f t="shared" si="8"/>
        <v/>
      </c>
      <c r="F36" s="51" t="str">
        <f t="shared" si="9"/>
        <v/>
      </c>
      <c r="G36" s="52" t="str">
        <f t="shared" si="10"/>
        <v/>
      </c>
    </row>
    <row r="37" spans="1:7" x14ac:dyDescent="0.25">
      <c r="A37" s="10"/>
      <c r="B37" s="50" t="str">
        <f t="shared" si="5"/>
        <v/>
      </c>
      <c r="C37" s="51" t="str">
        <f t="shared" si="6"/>
        <v/>
      </c>
      <c r="D37" s="51" t="str">
        <f t="shared" si="7"/>
        <v/>
      </c>
      <c r="E37" s="51" t="str">
        <f t="shared" si="8"/>
        <v/>
      </c>
      <c r="F37" s="51" t="str">
        <f t="shared" si="9"/>
        <v/>
      </c>
      <c r="G37" s="52" t="str">
        <f t="shared" si="10"/>
        <v/>
      </c>
    </row>
    <row r="38" spans="1:7" x14ac:dyDescent="0.25">
      <c r="A38" s="10"/>
      <c r="B38" s="50" t="str">
        <f t="shared" si="5"/>
        <v/>
      </c>
      <c r="C38" s="51" t="str">
        <f t="shared" si="6"/>
        <v/>
      </c>
      <c r="D38" s="51" t="str">
        <f t="shared" si="7"/>
        <v/>
      </c>
      <c r="E38" s="51" t="str">
        <f t="shared" si="8"/>
        <v/>
      </c>
      <c r="F38" s="51" t="str">
        <f t="shared" si="9"/>
        <v/>
      </c>
      <c r="G38" s="52" t="str">
        <f t="shared" si="10"/>
        <v/>
      </c>
    </row>
    <row r="39" spans="1:7" x14ac:dyDescent="0.25">
      <c r="A39" s="10"/>
      <c r="B39" s="50" t="str">
        <f t="shared" si="5"/>
        <v/>
      </c>
      <c r="C39" s="51" t="str">
        <f t="shared" si="6"/>
        <v/>
      </c>
      <c r="D39" s="51" t="str">
        <f t="shared" si="7"/>
        <v/>
      </c>
      <c r="E39" s="51" t="str">
        <f t="shared" si="8"/>
        <v/>
      </c>
      <c r="F39" s="51" t="str">
        <f t="shared" si="9"/>
        <v/>
      </c>
      <c r="G39" s="52" t="str">
        <f t="shared" si="10"/>
        <v/>
      </c>
    </row>
    <row r="40" spans="1:7" x14ac:dyDescent="0.25">
      <c r="A40" s="10"/>
      <c r="B40" s="50" t="str">
        <f t="shared" si="5"/>
        <v/>
      </c>
      <c r="C40" s="51" t="str">
        <f t="shared" si="6"/>
        <v/>
      </c>
      <c r="D40" s="51" t="str">
        <f t="shared" si="7"/>
        <v/>
      </c>
      <c r="E40" s="51" t="str">
        <f t="shared" si="8"/>
        <v/>
      </c>
      <c r="F40" s="51" t="str">
        <f t="shared" si="9"/>
        <v/>
      </c>
      <c r="G40" s="52" t="str">
        <f t="shared" si="10"/>
        <v/>
      </c>
    </row>
    <row r="41" spans="1:7" x14ac:dyDescent="0.25">
      <c r="A41" s="10"/>
      <c r="B41" s="50" t="str">
        <f t="shared" si="5"/>
        <v/>
      </c>
      <c r="C41" s="51" t="str">
        <f t="shared" si="6"/>
        <v/>
      </c>
      <c r="D41" s="51" t="str">
        <f t="shared" si="7"/>
        <v/>
      </c>
      <c r="E41" s="51" t="str">
        <f t="shared" si="8"/>
        <v/>
      </c>
      <c r="F41" s="51" t="str">
        <f t="shared" si="9"/>
        <v/>
      </c>
      <c r="G41" s="52" t="str">
        <f t="shared" si="10"/>
        <v/>
      </c>
    </row>
    <row r="42" spans="1:7" x14ac:dyDescent="0.25">
      <c r="A42" s="10"/>
      <c r="B42" s="50" t="str">
        <f t="shared" si="5"/>
        <v/>
      </c>
      <c r="C42" s="51" t="str">
        <f t="shared" si="6"/>
        <v/>
      </c>
      <c r="D42" s="51" t="str">
        <f t="shared" si="7"/>
        <v/>
      </c>
      <c r="E42" s="51" t="str">
        <f t="shared" si="8"/>
        <v/>
      </c>
      <c r="F42" s="51" t="str">
        <f t="shared" si="9"/>
        <v/>
      </c>
      <c r="G42" s="52" t="str">
        <f t="shared" si="10"/>
        <v/>
      </c>
    </row>
    <row r="43" spans="1:7" x14ac:dyDescent="0.25">
      <c r="A43" s="10"/>
      <c r="B43" s="50" t="str">
        <f t="shared" si="5"/>
        <v/>
      </c>
      <c r="C43" s="51" t="str">
        <f t="shared" si="6"/>
        <v/>
      </c>
      <c r="D43" s="51" t="str">
        <f t="shared" si="7"/>
        <v/>
      </c>
      <c r="E43" s="51" t="str">
        <f t="shared" si="8"/>
        <v/>
      </c>
      <c r="F43" s="51" t="str">
        <f t="shared" si="9"/>
        <v/>
      </c>
      <c r="G43" s="52" t="str">
        <f t="shared" si="10"/>
        <v/>
      </c>
    </row>
    <row r="44" spans="1:7" x14ac:dyDescent="0.25">
      <c r="A44" s="10"/>
      <c r="B44" s="50" t="str">
        <f t="shared" si="5"/>
        <v/>
      </c>
      <c r="C44" s="51" t="str">
        <f t="shared" si="6"/>
        <v/>
      </c>
      <c r="D44" s="51" t="str">
        <f t="shared" si="7"/>
        <v/>
      </c>
      <c r="E44" s="51" t="str">
        <f t="shared" si="8"/>
        <v/>
      </c>
      <c r="F44" s="51" t="str">
        <f t="shared" si="9"/>
        <v/>
      </c>
      <c r="G44" s="52" t="str">
        <f t="shared" si="10"/>
        <v/>
      </c>
    </row>
    <row r="45" spans="1:7" x14ac:dyDescent="0.25">
      <c r="A45" s="10"/>
      <c r="B45" s="50" t="str">
        <f t="shared" si="5"/>
        <v/>
      </c>
      <c r="C45" s="51" t="str">
        <f t="shared" si="6"/>
        <v/>
      </c>
      <c r="D45" s="51" t="str">
        <f t="shared" si="7"/>
        <v/>
      </c>
      <c r="E45" s="51" t="str">
        <f t="shared" si="8"/>
        <v/>
      </c>
      <c r="F45" s="51" t="str">
        <f t="shared" si="9"/>
        <v/>
      </c>
      <c r="G45" s="52" t="str">
        <f t="shared" si="10"/>
        <v/>
      </c>
    </row>
    <row r="46" spans="1:7" x14ac:dyDescent="0.25">
      <c r="A46" s="10"/>
      <c r="B46" s="50" t="str">
        <f t="shared" si="5"/>
        <v/>
      </c>
      <c r="C46" s="51" t="str">
        <f t="shared" si="6"/>
        <v/>
      </c>
      <c r="D46" s="51" t="str">
        <f t="shared" si="7"/>
        <v/>
      </c>
      <c r="E46" s="51" t="str">
        <f t="shared" si="8"/>
        <v/>
      </c>
      <c r="F46" s="51" t="str">
        <f t="shared" si="9"/>
        <v/>
      </c>
      <c r="G46" s="52" t="str">
        <f t="shared" si="10"/>
        <v/>
      </c>
    </row>
    <row r="47" spans="1:7" x14ac:dyDescent="0.25">
      <c r="A47" s="10"/>
      <c r="B47" s="50" t="str">
        <f t="shared" si="5"/>
        <v/>
      </c>
      <c r="C47" s="51" t="str">
        <f t="shared" si="6"/>
        <v/>
      </c>
      <c r="D47" s="51" t="str">
        <f t="shared" si="7"/>
        <v/>
      </c>
      <c r="E47" s="51" t="str">
        <f t="shared" si="8"/>
        <v/>
      </c>
      <c r="F47" s="51" t="str">
        <f t="shared" si="9"/>
        <v/>
      </c>
      <c r="G47" s="52" t="str">
        <f t="shared" si="10"/>
        <v/>
      </c>
    </row>
    <row r="48" spans="1:7" x14ac:dyDescent="0.25">
      <c r="A48" s="10"/>
      <c r="B48" s="50" t="str">
        <f t="shared" si="5"/>
        <v/>
      </c>
      <c r="C48" s="51" t="str">
        <f t="shared" si="6"/>
        <v/>
      </c>
      <c r="D48" s="51" t="str">
        <f t="shared" si="7"/>
        <v/>
      </c>
      <c r="E48" s="51" t="str">
        <f t="shared" si="8"/>
        <v/>
      </c>
      <c r="F48" s="51" t="str">
        <f t="shared" si="9"/>
        <v/>
      </c>
      <c r="G48" s="52" t="str">
        <f t="shared" si="10"/>
        <v/>
      </c>
    </row>
    <row r="49" spans="1:7" x14ac:dyDescent="0.25">
      <c r="A49" s="10"/>
      <c r="B49" s="50" t="str">
        <f t="shared" si="5"/>
        <v/>
      </c>
      <c r="C49" s="51" t="str">
        <f t="shared" si="6"/>
        <v/>
      </c>
      <c r="D49" s="51" t="str">
        <f t="shared" si="7"/>
        <v/>
      </c>
      <c r="E49" s="51" t="str">
        <f t="shared" si="8"/>
        <v/>
      </c>
      <c r="F49" s="51" t="str">
        <f t="shared" si="9"/>
        <v/>
      </c>
      <c r="G49" s="52" t="str">
        <f t="shared" si="10"/>
        <v/>
      </c>
    </row>
    <row r="50" spans="1:7" x14ac:dyDescent="0.25">
      <c r="A50" s="10"/>
      <c r="B50" s="50" t="str">
        <f t="shared" si="5"/>
        <v/>
      </c>
      <c r="C50" s="51" t="str">
        <f t="shared" si="6"/>
        <v/>
      </c>
      <c r="D50" s="51" t="str">
        <f t="shared" si="7"/>
        <v/>
      </c>
      <c r="E50" s="51" t="str">
        <f t="shared" si="8"/>
        <v/>
      </c>
      <c r="F50" s="51" t="str">
        <f t="shared" si="9"/>
        <v/>
      </c>
      <c r="G50" s="52" t="str">
        <f t="shared" si="10"/>
        <v/>
      </c>
    </row>
    <row r="51" spans="1:7" x14ac:dyDescent="0.25">
      <c r="A51" s="10"/>
      <c r="B51" s="50" t="str">
        <f t="shared" si="5"/>
        <v/>
      </c>
      <c r="C51" s="51" t="str">
        <f t="shared" si="6"/>
        <v/>
      </c>
      <c r="D51" s="51" t="str">
        <f t="shared" si="7"/>
        <v/>
      </c>
      <c r="E51" s="51" t="str">
        <f t="shared" si="8"/>
        <v/>
      </c>
      <c r="F51" s="51" t="str">
        <f t="shared" si="9"/>
        <v/>
      </c>
      <c r="G51" s="52" t="str">
        <f t="shared" si="10"/>
        <v/>
      </c>
    </row>
    <row r="52" spans="1:7" x14ac:dyDescent="0.25">
      <c r="A52" s="10"/>
      <c r="B52" s="50" t="str">
        <f t="shared" si="5"/>
        <v/>
      </c>
      <c r="C52" s="51" t="str">
        <f t="shared" si="6"/>
        <v/>
      </c>
      <c r="D52" s="51" t="str">
        <f t="shared" si="7"/>
        <v/>
      </c>
      <c r="E52" s="51" t="str">
        <f t="shared" si="8"/>
        <v/>
      </c>
      <c r="F52" s="51" t="str">
        <f t="shared" si="9"/>
        <v/>
      </c>
      <c r="G52" s="52" t="str">
        <f t="shared" si="10"/>
        <v/>
      </c>
    </row>
    <row r="53" spans="1:7" x14ac:dyDescent="0.25">
      <c r="A53" s="10"/>
      <c r="B53" s="50" t="str">
        <f t="shared" si="5"/>
        <v/>
      </c>
      <c r="C53" s="51" t="str">
        <f t="shared" si="6"/>
        <v/>
      </c>
      <c r="D53" s="51" t="str">
        <f t="shared" si="7"/>
        <v/>
      </c>
      <c r="E53" s="51" t="str">
        <f t="shared" si="8"/>
        <v/>
      </c>
      <c r="F53" s="51" t="str">
        <f t="shared" si="9"/>
        <v/>
      </c>
      <c r="G53" s="52" t="str">
        <f t="shared" si="10"/>
        <v/>
      </c>
    </row>
    <row r="54" spans="1:7" x14ac:dyDescent="0.25">
      <c r="A54" s="10"/>
      <c r="B54" s="50" t="str">
        <f t="shared" si="5"/>
        <v/>
      </c>
      <c r="C54" s="51" t="str">
        <f t="shared" si="6"/>
        <v/>
      </c>
      <c r="D54" s="51" t="str">
        <f t="shared" si="7"/>
        <v/>
      </c>
      <c r="E54" s="51" t="str">
        <f t="shared" si="8"/>
        <v/>
      </c>
      <c r="F54" s="51" t="str">
        <f t="shared" si="9"/>
        <v/>
      </c>
      <c r="G54" s="52" t="str">
        <f t="shared" si="10"/>
        <v/>
      </c>
    </row>
    <row r="55" spans="1:7" x14ac:dyDescent="0.25">
      <c r="A55" s="10"/>
      <c r="B55" s="50" t="str">
        <f t="shared" si="5"/>
        <v/>
      </c>
      <c r="C55" s="51" t="str">
        <f t="shared" si="6"/>
        <v/>
      </c>
      <c r="D55" s="51" t="str">
        <f t="shared" si="7"/>
        <v/>
      </c>
      <c r="E55" s="51" t="str">
        <f t="shared" si="8"/>
        <v/>
      </c>
      <c r="F55" s="51" t="str">
        <f t="shared" si="9"/>
        <v/>
      </c>
      <c r="G55" s="52" t="str">
        <f t="shared" si="10"/>
        <v/>
      </c>
    </row>
    <row r="56" spans="1:7" x14ac:dyDescent="0.25">
      <c r="A56" s="10"/>
      <c r="B56" s="50" t="str">
        <f t="shared" si="5"/>
        <v/>
      </c>
      <c r="C56" s="51" t="str">
        <f t="shared" si="6"/>
        <v/>
      </c>
      <c r="D56" s="51" t="str">
        <f t="shared" si="7"/>
        <v/>
      </c>
      <c r="E56" s="51" t="str">
        <f t="shared" si="8"/>
        <v/>
      </c>
      <c r="F56" s="51" t="str">
        <f t="shared" si="9"/>
        <v/>
      </c>
      <c r="G56" s="52" t="str">
        <f t="shared" si="10"/>
        <v/>
      </c>
    </row>
    <row r="57" spans="1:7" x14ac:dyDescent="0.25">
      <c r="A57" s="10"/>
      <c r="B57" s="50" t="str">
        <f t="shared" si="5"/>
        <v/>
      </c>
      <c r="C57" s="51" t="str">
        <f t="shared" si="6"/>
        <v/>
      </c>
      <c r="D57" s="51" t="str">
        <f t="shared" si="7"/>
        <v/>
      </c>
      <c r="E57" s="51" t="str">
        <f t="shared" si="8"/>
        <v/>
      </c>
      <c r="F57" s="51" t="str">
        <f t="shared" si="9"/>
        <v/>
      </c>
      <c r="G57" s="52" t="str">
        <f t="shared" si="10"/>
        <v/>
      </c>
    </row>
    <row r="58" spans="1:7" x14ac:dyDescent="0.25">
      <c r="A58" s="10"/>
      <c r="B58" s="50" t="str">
        <f t="shared" si="5"/>
        <v/>
      </c>
      <c r="C58" s="51" t="str">
        <f t="shared" si="6"/>
        <v/>
      </c>
      <c r="D58" s="51" t="str">
        <f t="shared" si="7"/>
        <v/>
      </c>
      <c r="E58" s="51" t="str">
        <f t="shared" si="8"/>
        <v/>
      </c>
      <c r="F58" s="51" t="str">
        <f t="shared" si="9"/>
        <v/>
      </c>
      <c r="G58" s="52" t="str">
        <f t="shared" si="10"/>
        <v/>
      </c>
    </row>
    <row r="59" spans="1:7" x14ac:dyDescent="0.25">
      <c r="A59" s="10"/>
      <c r="B59" s="50" t="str">
        <f t="shared" si="5"/>
        <v/>
      </c>
      <c r="C59" s="51" t="str">
        <f t="shared" si="6"/>
        <v/>
      </c>
      <c r="D59" s="51" t="str">
        <f t="shared" si="7"/>
        <v/>
      </c>
      <c r="E59" s="51" t="str">
        <f t="shared" si="8"/>
        <v/>
      </c>
      <c r="F59" s="51" t="str">
        <f t="shared" si="9"/>
        <v/>
      </c>
      <c r="G59" s="52" t="str">
        <f t="shared" si="10"/>
        <v/>
      </c>
    </row>
    <row r="60" spans="1:7" x14ac:dyDescent="0.25">
      <c r="A60" s="10"/>
      <c r="B60" s="50" t="str">
        <f t="shared" si="5"/>
        <v/>
      </c>
      <c r="C60" s="51" t="str">
        <f t="shared" si="6"/>
        <v/>
      </c>
      <c r="D60" s="51" t="str">
        <f t="shared" si="7"/>
        <v/>
      </c>
      <c r="E60" s="51" t="str">
        <f t="shared" si="8"/>
        <v/>
      </c>
      <c r="F60" s="51" t="str">
        <f t="shared" si="9"/>
        <v/>
      </c>
      <c r="G60" s="52" t="str">
        <f t="shared" si="10"/>
        <v/>
      </c>
    </row>
    <row r="61" spans="1:7" x14ac:dyDescent="0.25">
      <c r="A61" s="10"/>
      <c r="B61" s="50" t="str">
        <f t="shared" si="5"/>
        <v/>
      </c>
      <c r="C61" s="51" t="str">
        <f t="shared" si="6"/>
        <v/>
      </c>
      <c r="D61" s="51" t="str">
        <f t="shared" si="7"/>
        <v/>
      </c>
      <c r="E61" s="51" t="str">
        <f t="shared" si="8"/>
        <v/>
      </c>
      <c r="F61" s="51" t="str">
        <f t="shared" si="9"/>
        <v/>
      </c>
      <c r="G61" s="52" t="str">
        <f t="shared" si="10"/>
        <v/>
      </c>
    </row>
    <row r="62" spans="1:7" x14ac:dyDescent="0.25">
      <c r="A62" s="10"/>
      <c r="B62" s="50" t="str">
        <f t="shared" si="5"/>
        <v/>
      </c>
      <c r="C62" s="51" t="str">
        <f t="shared" si="6"/>
        <v/>
      </c>
      <c r="D62" s="51" t="str">
        <f t="shared" si="7"/>
        <v/>
      </c>
      <c r="E62" s="51" t="str">
        <f t="shared" si="8"/>
        <v/>
      </c>
      <c r="F62" s="51" t="str">
        <f t="shared" si="9"/>
        <v/>
      </c>
      <c r="G62" s="52" t="str">
        <f t="shared" si="10"/>
        <v/>
      </c>
    </row>
    <row r="63" spans="1:7" x14ac:dyDescent="0.25">
      <c r="A63" s="10"/>
      <c r="B63" s="50" t="str">
        <f t="shared" si="5"/>
        <v/>
      </c>
      <c r="C63" s="51" t="str">
        <f t="shared" si="6"/>
        <v/>
      </c>
      <c r="D63" s="51" t="str">
        <f t="shared" si="7"/>
        <v/>
      </c>
      <c r="E63" s="51" t="str">
        <f t="shared" si="8"/>
        <v/>
      </c>
      <c r="F63" s="51" t="str">
        <f t="shared" si="9"/>
        <v/>
      </c>
      <c r="G63" s="52" t="str">
        <f t="shared" si="10"/>
        <v/>
      </c>
    </row>
    <row r="64" spans="1:7" x14ac:dyDescent="0.25">
      <c r="A64" s="10"/>
      <c r="B64" s="50" t="str">
        <f t="shared" si="5"/>
        <v/>
      </c>
      <c r="C64" s="51" t="str">
        <f t="shared" si="6"/>
        <v/>
      </c>
      <c r="D64" s="51" t="str">
        <f t="shared" si="7"/>
        <v/>
      </c>
      <c r="E64" s="51" t="str">
        <f t="shared" si="8"/>
        <v/>
      </c>
      <c r="F64" s="51" t="str">
        <f t="shared" si="9"/>
        <v/>
      </c>
      <c r="G64" s="52" t="str">
        <f t="shared" si="10"/>
        <v/>
      </c>
    </row>
    <row r="65" spans="1:7" x14ac:dyDescent="0.25">
      <c r="A65" s="10"/>
      <c r="B65" s="50" t="str">
        <f t="shared" si="5"/>
        <v/>
      </c>
      <c r="C65" s="51" t="str">
        <f t="shared" si="6"/>
        <v/>
      </c>
      <c r="D65" s="51" t="str">
        <f t="shared" si="7"/>
        <v/>
      </c>
      <c r="E65" s="51" t="str">
        <f t="shared" si="8"/>
        <v/>
      </c>
      <c r="F65" s="51" t="str">
        <f t="shared" si="9"/>
        <v/>
      </c>
      <c r="G65" s="52" t="str">
        <f t="shared" si="10"/>
        <v/>
      </c>
    </row>
    <row r="66" spans="1:7" x14ac:dyDescent="0.25">
      <c r="A66" s="10"/>
      <c r="B66" s="50" t="str">
        <f t="shared" si="5"/>
        <v/>
      </c>
      <c r="C66" s="51" t="str">
        <f t="shared" si="6"/>
        <v/>
      </c>
      <c r="D66" s="51" t="str">
        <f t="shared" si="7"/>
        <v/>
      </c>
      <c r="E66" s="51" t="str">
        <f t="shared" si="8"/>
        <v/>
      </c>
      <c r="F66" s="51" t="str">
        <f t="shared" si="9"/>
        <v/>
      </c>
      <c r="G66" s="52" t="str">
        <f t="shared" si="10"/>
        <v/>
      </c>
    </row>
    <row r="67" spans="1:7" x14ac:dyDescent="0.25">
      <c r="A67" s="10"/>
      <c r="B67" s="50" t="str">
        <f t="shared" si="5"/>
        <v/>
      </c>
      <c r="C67" s="51" t="str">
        <f t="shared" si="6"/>
        <v/>
      </c>
      <c r="D67" s="51" t="str">
        <f t="shared" si="7"/>
        <v/>
      </c>
      <c r="E67" s="51" t="str">
        <f t="shared" si="8"/>
        <v/>
      </c>
      <c r="F67" s="51" t="str">
        <f t="shared" si="9"/>
        <v/>
      </c>
      <c r="G67" s="52" t="str">
        <f t="shared" si="10"/>
        <v/>
      </c>
    </row>
    <row r="68" spans="1:7" x14ac:dyDescent="0.25">
      <c r="A68" s="10"/>
      <c r="B68" s="50" t="str">
        <f t="shared" si="5"/>
        <v/>
      </c>
      <c r="C68" s="51" t="str">
        <f t="shared" si="6"/>
        <v/>
      </c>
      <c r="D68" s="51" t="str">
        <f t="shared" si="7"/>
        <v/>
      </c>
      <c r="E68" s="51" t="str">
        <f t="shared" si="8"/>
        <v/>
      </c>
      <c r="F68" s="51" t="str">
        <f t="shared" si="9"/>
        <v/>
      </c>
      <c r="G68" s="52" t="str">
        <f t="shared" si="10"/>
        <v/>
      </c>
    </row>
    <row r="69" spans="1:7" x14ac:dyDescent="0.25">
      <c r="A69" s="10"/>
      <c r="B69" s="50" t="str">
        <f t="shared" si="5"/>
        <v/>
      </c>
      <c r="C69" s="51" t="str">
        <f t="shared" si="6"/>
        <v/>
      </c>
      <c r="D69" s="51" t="str">
        <f t="shared" si="7"/>
        <v/>
      </c>
      <c r="E69" s="51" t="str">
        <f t="shared" si="8"/>
        <v/>
      </c>
      <c r="F69" s="51" t="str">
        <f t="shared" si="9"/>
        <v/>
      </c>
      <c r="G69" s="52" t="str">
        <f t="shared" si="10"/>
        <v/>
      </c>
    </row>
    <row r="70" spans="1:7" x14ac:dyDescent="0.25">
      <c r="A70" s="10"/>
      <c r="B70" s="50" t="str">
        <f t="shared" si="5"/>
        <v/>
      </c>
      <c r="C70" s="51" t="str">
        <f t="shared" si="6"/>
        <v/>
      </c>
      <c r="D70" s="51" t="str">
        <f t="shared" si="7"/>
        <v/>
      </c>
      <c r="E70" s="51" t="str">
        <f t="shared" si="8"/>
        <v/>
      </c>
      <c r="F70" s="51" t="str">
        <f t="shared" si="9"/>
        <v/>
      </c>
      <c r="G70" s="52" t="str">
        <f t="shared" si="10"/>
        <v/>
      </c>
    </row>
    <row r="71" spans="1:7" x14ac:dyDescent="0.25">
      <c r="A71" s="10"/>
      <c r="B71" s="50" t="str">
        <f t="shared" si="5"/>
        <v/>
      </c>
      <c r="C71" s="51" t="str">
        <f t="shared" si="6"/>
        <v/>
      </c>
      <c r="D71" s="51" t="str">
        <f t="shared" si="7"/>
        <v/>
      </c>
      <c r="E71" s="51" t="str">
        <f t="shared" si="8"/>
        <v/>
      </c>
      <c r="F71" s="51" t="str">
        <f t="shared" si="9"/>
        <v/>
      </c>
      <c r="G71" s="52" t="str">
        <f t="shared" si="10"/>
        <v/>
      </c>
    </row>
    <row r="72" spans="1:7" x14ac:dyDescent="0.25">
      <c r="A72" s="10"/>
      <c r="B72" s="50" t="str">
        <f t="shared" si="5"/>
        <v/>
      </c>
      <c r="C72" s="51" t="str">
        <f t="shared" si="6"/>
        <v/>
      </c>
      <c r="D72" s="51" t="str">
        <f t="shared" si="7"/>
        <v/>
      </c>
      <c r="E72" s="51" t="str">
        <f t="shared" si="8"/>
        <v/>
      </c>
      <c r="F72" s="51" t="str">
        <f t="shared" si="9"/>
        <v/>
      </c>
      <c r="G72" s="52" t="str">
        <f t="shared" si="10"/>
        <v/>
      </c>
    </row>
    <row r="73" spans="1:7" x14ac:dyDescent="0.25">
      <c r="A73" s="10"/>
      <c r="B73" s="50" t="str">
        <f t="shared" si="5"/>
        <v/>
      </c>
      <c r="C73" s="51" t="str">
        <f t="shared" si="6"/>
        <v/>
      </c>
      <c r="D73" s="51" t="str">
        <f t="shared" si="7"/>
        <v/>
      </c>
      <c r="E73" s="51" t="str">
        <f t="shared" si="8"/>
        <v/>
      </c>
      <c r="F73" s="51" t="str">
        <f t="shared" si="9"/>
        <v/>
      </c>
      <c r="G73" s="52" t="str">
        <f t="shared" si="10"/>
        <v/>
      </c>
    </row>
    <row r="74" spans="1:7" x14ac:dyDescent="0.25">
      <c r="A74" s="10"/>
      <c r="B74" s="50" t="str">
        <f t="shared" si="5"/>
        <v/>
      </c>
      <c r="C74" s="51" t="str">
        <f t="shared" si="6"/>
        <v/>
      </c>
      <c r="D74" s="51" t="str">
        <f t="shared" si="7"/>
        <v/>
      </c>
      <c r="E74" s="51" t="str">
        <f t="shared" si="8"/>
        <v/>
      </c>
      <c r="F74" s="51" t="str">
        <f t="shared" si="9"/>
        <v/>
      </c>
      <c r="G74" s="52" t="str">
        <f t="shared" si="10"/>
        <v/>
      </c>
    </row>
    <row r="75" spans="1:7" x14ac:dyDescent="0.25">
      <c r="A75" s="10"/>
      <c r="B75" s="50" t="str">
        <f t="shared" si="5"/>
        <v/>
      </c>
      <c r="C75" s="51" t="str">
        <f t="shared" si="6"/>
        <v/>
      </c>
      <c r="D75" s="51" t="str">
        <f t="shared" si="7"/>
        <v/>
      </c>
      <c r="E75" s="51" t="str">
        <f t="shared" si="8"/>
        <v/>
      </c>
      <c r="F75" s="51" t="str">
        <f t="shared" si="9"/>
        <v/>
      </c>
      <c r="G75" s="52" t="str">
        <f t="shared" si="10"/>
        <v/>
      </c>
    </row>
    <row r="76" spans="1:7" x14ac:dyDescent="0.25">
      <c r="A76" s="10"/>
      <c r="B76" s="50" t="str">
        <f t="shared" si="5"/>
        <v/>
      </c>
      <c r="C76" s="51" t="str">
        <f t="shared" si="6"/>
        <v/>
      </c>
      <c r="D76" s="51" t="str">
        <f t="shared" si="7"/>
        <v/>
      </c>
      <c r="E76" s="51" t="str">
        <f t="shared" si="8"/>
        <v/>
      </c>
      <c r="F76" s="51" t="str">
        <f t="shared" si="9"/>
        <v/>
      </c>
      <c r="G76" s="52" t="str">
        <f t="shared" si="10"/>
        <v/>
      </c>
    </row>
    <row r="77" spans="1:7" x14ac:dyDescent="0.25">
      <c r="A77" s="10"/>
      <c r="B77" s="50" t="str">
        <f t="shared" si="5"/>
        <v/>
      </c>
      <c r="C77" s="51" t="str">
        <f t="shared" si="6"/>
        <v/>
      </c>
      <c r="D77" s="51" t="str">
        <f t="shared" si="7"/>
        <v/>
      </c>
      <c r="E77" s="51" t="str">
        <f t="shared" si="8"/>
        <v/>
      </c>
      <c r="F77" s="51" t="str">
        <f t="shared" si="9"/>
        <v/>
      </c>
      <c r="G77" s="52" t="str">
        <f t="shared" si="10"/>
        <v/>
      </c>
    </row>
    <row r="78" spans="1:7" x14ac:dyDescent="0.25">
      <c r="A78" s="10"/>
      <c r="B78" s="50" t="str">
        <f t="shared" si="5"/>
        <v/>
      </c>
      <c r="C78" s="51" t="str">
        <f t="shared" si="6"/>
        <v/>
      </c>
      <c r="D78" s="51" t="str">
        <f t="shared" si="7"/>
        <v/>
      </c>
      <c r="E78" s="51" t="str">
        <f t="shared" si="8"/>
        <v/>
      </c>
      <c r="F78" s="51" t="str">
        <f t="shared" si="9"/>
        <v/>
      </c>
      <c r="G78" s="52" t="str">
        <f t="shared" si="10"/>
        <v/>
      </c>
    </row>
    <row r="79" spans="1:7" x14ac:dyDescent="0.25">
      <c r="A79" s="10"/>
      <c r="B79" s="50" t="str">
        <f t="shared" si="5"/>
        <v/>
      </c>
      <c r="C79" s="51" t="str">
        <f t="shared" si="6"/>
        <v/>
      </c>
      <c r="D79" s="51" t="str">
        <f t="shared" si="7"/>
        <v/>
      </c>
      <c r="E79" s="51" t="str">
        <f t="shared" si="8"/>
        <v/>
      </c>
      <c r="F79" s="51" t="str">
        <f t="shared" si="9"/>
        <v/>
      </c>
      <c r="G79" s="52" t="str">
        <f t="shared" si="10"/>
        <v/>
      </c>
    </row>
    <row r="80" spans="1:7" x14ac:dyDescent="0.25">
      <c r="A80" s="10"/>
      <c r="B80" s="50" t="str">
        <f t="shared" si="5"/>
        <v/>
      </c>
      <c r="C80" s="51" t="str">
        <f t="shared" si="6"/>
        <v/>
      </c>
      <c r="D80" s="51" t="str">
        <f t="shared" si="7"/>
        <v/>
      </c>
      <c r="E80" s="51" t="str">
        <f t="shared" si="8"/>
        <v/>
      </c>
      <c r="F80" s="51" t="str">
        <f t="shared" si="9"/>
        <v/>
      </c>
      <c r="G80" s="52" t="str">
        <f t="shared" si="10"/>
        <v/>
      </c>
    </row>
    <row r="81" spans="1:7" x14ac:dyDescent="0.25">
      <c r="A81" s="10"/>
      <c r="B81" s="50" t="str">
        <f t="shared" si="5"/>
        <v/>
      </c>
      <c r="C81" s="51" t="str">
        <f t="shared" si="6"/>
        <v/>
      </c>
      <c r="D81" s="51" t="str">
        <f t="shared" si="7"/>
        <v/>
      </c>
      <c r="E81" s="51" t="str">
        <f t="shared" si="8"/>
        <v/>
      </c>
      <c r="F81" s="51" t="str">
        <f t="shared" si="9"/>
        <v/>
      </c>
      <c r="G81" s="52" t="str">
        <f t="shared" si="10"/>
        <v/>
      </c>
    </row>
    <row r="82" spans="1:7" x14ac:dyDescent="0.25">
      <c r="A82" s="10"/>
      <c r="B82" s="50" t="str">
        <f t="shared" si="5"/>
        <v/>
      </c>
      <c r="C82" s="51" t="str">
        <f t="shared" si="6"/>
        <v/>
      </c>
      <c r="D82" s="51" t="str">
        <f t="shared" si="7"/>
        <v/>
      </c>
      <c r="E82" s="51" t="str">
        <f t="shared" si="8"/>
        <v/>
      </c>
      <c r="F82" s="51" t="str">
        <f t="shared" si="9"/>
        <v/>
      </c>
      <c r="G82" s="52" t="str">
        <f t="shared" si="10"/>
        <v/>
      </c>
    </row>
    <row r="83" spans="1:7" x14ac:dyDescent="0.25">
      <c r="A83" s="10"/>
      <c r="B83" s="50" t="str">
        <f t="shared" si="5"/>
        <v/>
      </c>
      <c r="C83" s="51" t="str">
        <f t="shared" si="6"/>
        <v/>
      </c>
      <c r="D83" s="51" t="str">
        <f t="shared" si="7"/>
        <v/>
      </c>
      <c r="E83" s="51" t="str">
        <f t="shared" si="8"/>
        <v/>
      </c>
      <c r="F83" s="51" t="str">
        <f t="shared" si="9"/>
        <v/>
      </c>
      <c r="G83" s="52" t="str">
        <f t="shared" si="10"/>
        <v/>
      </c>
    </row>
    <row r="84" spans="1:7" x14ac:dyDescent="0.25">
      <c r="A84" s="10"/>
      <c r="B84" s="50" t="str">
        <f t="shared" si="5"/>
        <v/>
      </c>
      <c r="C84" s="51" t="str">
        <f t="shared" si="6"/>
        <v/>
      </c>
      <c r="D84" s="51" t="str">
        <f t="shared" si="7"/>
        <v/>
      </c>
      <c r="E84" s="51" t="str">
        <f t="shared" si="8"/>
        <v/>
      </c>
      <c r="F84" s="51" t="str">
        <f t="shared" si="9"/>
        <v/>
      </c>
      <c r="G84" s="52" t="str">
        <f t="shared" si="10"/>
        <v/>
      </c>
    </row>
    <row r="85" spans="1:7" x14ac:dyDescent="0.25">
      <c r="A85" s="10"/>
      <c r="B85" s="50" t="str">
        <f t="shared" si="5"/>
        <v/>
      </c>
      <c r="C85" s="51" t="str">
        <f t="shared" si="6"/>
        <v/>
      </c>
      <c r="D85" s="51" t="str">
        <f t="shared" si="7"/>
        <v/>
      </c>
      <c r="E85" s="51" t="str">
        <f t="shared" si="8"/>
        <v/>
      </c>
      <c r="F85" s="51" t="str">
        <f t="shared" si="9"/>
        <v/>
      </c>
      <c r="G85" s="52" t="str">
        <f t="shared" si="10"/>
        <v/>
      </c>
    </row>
    <row r="86" spans="1:7" x14ac:dyDescent="0.25">
      <c r="A86" s="10"/>
      <c r="B86" s="50" t="str">
        <f t="shared" si="5"/>
        <v/>
      </c>
      <c r="C86" s="51" t="str">
        <f t="shared" si="6"/>
        <v/>
      </c>
      <c r="D86" s="51" t="str">
        <f t="shared" si="7"/>
        <v/>
      </c>
      <c r="E86" s="51" t="str">
        <f t="shared" si="8"/>
        <v/>
      </c>
      <c r="F86" s="51" t="str">
        <f t="shared" si="9"/>
        <v/>
      </c>
      <c r="G86" s="52" t="str">
        <f t="shared" si="10"/>
        <v/>
      </c>
    </row>
    <row r="87" spans="1:7" x14ac:dyDescent="0.25">
      <c r="A87" s="10"/>
      <c r="B87" s="50" t="str">
        <f t="shared" si="5"/>
        <v/>
      </c>
      <c r="C87" s="51" t="str">
        <f t="shared" si="6"/>
        <v/>
      </c>
      <c r="D87" s="51" t="str">
        <f t="shared" si="7"/>
        <v/>
      </c>
      <c r="E87" s="51" t="str">
        <f t="shared" si="8"/>
        <v/>
      </c>
      <c r="F87" s="51" t="str">
        <f t="shared" si="9"/>
        <v/>
      </c>
      <c r="G87" s="52" t="str">
        <f t="shared" si="10"/>
        <v/>
      </c>
    </row>
    <row r="88" spans="1:7" x14ac:dyDescent="0.25">
      <c r="A88" s="10"/>
      <c r="B88" s="50" t="str">
        <f t="shared" ref="B88:B151" si="11">IF(B87&lt;=n-1,B87+1,"")</f>
        <v/>
      </c>
      <c r="C88" s="51" t="str">
        <f t="shared" si="6"/>
        <v/>
      </c>
      <c r="D88" s="51" t="str">
        <f t="shared" si="7"/>
        <v/>
      </c>
      <c r="E88" s="51" t="str">
        <f t="shared" si="8"/>
        <v/>
      </c>
      <c r="F88" s="51" t="str">
        <f t="shared" si="9"/>
        <v/>
      </c>
      <c r="G88" s="52" t="str">
        <f t="shared" si="10"/>
        <v/>
      </c>
    </row>
    <row r="89" spans="1:7" x14ac:dyDescent="0.25">
      <c r="A89" s="10"/>
      <c r="B89" s="50" t="str">
        <f t="shared" si="11"/>
        <v/>
      </c>
      <c r="C89" s="51" t="str">
        <f t="shared" si="6"/>
        <v/>
      </c>
      <c r="D89" s="51" t="str">
        <f t="shared" si="7"/>
        <v/>
      </c>
      <c r="E89" s="51" t="str">
        <f t="shared" si="8"/>
        <v/>
      </c>
      <c r="F89" s="51" t="str">
        <f t="shared" si="9"/>
        <v/>
      </c>
      <c r="G89" s="52" t="str">
        <f t="shared" si="10"/>
        <v/>
      </c>
    </row>
    <row r="90" spans="1:7" x14ac:dyDescent="0.25">
      <c r="A90" s="10"/>
      <c r="B90" s="50" t="str">
        <f t="shared" si="11"/>
        <v/>
      </c>
      <c r="C90" s="51" t="str">
        <f t="shared" ref="C90:C153" si="12">IF(n="","",IF(B90&lt;=n,G89,""))</f>
        <v/>
      </c>
      <c r="D90" s="51" t="str">
        <f t="shared" ref="D90:D153" si="13">IF(n="","",IF(B90&lt;=n,IF(kar&gt;B89,0,C90*(_r+pz)),""))</f>
        <v/>
      </c>
      <c r="E90" s="51" t="str">
        <f t="shared" ref="E90:E153" si="14">IF(n="","",IF(B90&lt;=n,D90+F90,""))</f>
        <v/>
      </c>
      <c r="F90" s="51" t="str">
        <f t="shared" ref="F90:F153" si="15">IF(n="","",IF(B90&lt;=n,IF(krc_k&gt;B89,0,IF(kar&gt;B89,0,Tn_c)),""))</f>
        <v/>
      </c>
      <c r="G90" s="52" t="str">
        <f t="shared" ref="G90:G153" si="16">IF(n="","",IF(B90&lt;=n,IF(kar&gt;(B90-1),(C90-F90)*(1+(_r+pz)),C90-F90),""))</f>
        <v/>
      </c>
    </row>
    <row r="91" spans="1:7" x14ac:dyDescent="0.25">
      <c r="A91" s="10"/>
      <c r="B91" s="50" t="str">
        <f t="shared" si="11"/>
        <v/>
      </c>
      <c r="C91" s="51" t="str">
        <f t="shared" si="12"/>
        <v/>
      </c>
      <c r="D91" s="51" t="str">
        <f t="shared" si="13"/>
        <v/>
      </c>
      <c r="E91" s="51" t="str">
        <f t="shared" si="14"/>
        <v/>
      </c>
      <c r="F91" s="51" t="str">
        <f t="shared" si="15"/>
        <v/>
      </c>
      <c r="G91" s="52" t="str">
        <f t="shared" si="16"/>
        <v/>
      </c>
    </row>
    <row r="92" spans="1:7" x14ac:dyDescent="0.25">
      <c r="A92" s="10"/>
      <c r="B92" s="50" t="str">
        <f t="shared" si="11"/>
        <v/>
      </c>
      <c r="C92" s="51" t="str">
        <f t="shared" si="12"/>
        <v/>
      </c>
      <c r="D92" s="51" t="str">
        <f t="shared" si="13"/>
        <v/>
      </c>
      <c r="E92" s="51" t="str">
        <f t="shared" si="14"/>
        <v/>
      </c>
      <c r="F92" s="51" t="str">
        <f t="shared" si="15"/>
        <v/>
      </c>
      <c r="G92" s="52" t="str">
        <f t="shared" si="16"/>
        <v/>
      </c>
    </row>
    <row r="93" spans="1:7" x14ac:dyDescent="0.25">
      <c r="A93" s="10"/>
      <c r="B93" s="50" t="str">
        <f t="shared" si="11"/>
        <v/>
      </c>
      <c r="C93" s="51" t="str">
        <f t="shared" si="12"/>
        <v/>
      </c>
      <c r="D93" s="51" t="str">
        <f t="shared" si="13"/>
        <v/>
      </c>
      <c r="E93" s="51" t="str">
        <f t="shared" si="14"/>
        <v/>
      </c>
      <c r="F93" s="51" t="str">
        <f t="shared" si="15"/>
        <v/>
      </c>
      <c r="G93" s="52" t="str">
        <f t="shared" si="16"/>
        <v/>
      </c>
    </row>
    <row r="94" spans="1:7" x14ac:dyDescent="0.25">
      <c r="A94" s="10"/>
      <c r="B94" s="50" t="str">
        <f t="shared" si="11"/>
        <v/>
      </c>
      <c r="C94" s="51" t="str">
        <f t="shared" si="12"/>
        <v/>
      </c>
      <c r="D94" s="51" t="str">
        <f t="shared" si="13"/>
        <v/>
      </c>
      <c r="E94" s="51" t="str">
        <f t="shared" si="14"/>
        <v/>
      </c>
      <c r="F94" s="51" t="str">
        <f t="shared" si="15"/>
        <v/>
      </c>
      <c r="G94" s="52" t="str">
        <f t="shared" si="16"/>
        <v/>
      </c>
    </row>
    <row r="95" spans="1:7" x14ac:dyDescent="0.25">
      <c r="A95" s="10"/>
      <c r="B95" s="50" t="str">
        <f t="shared" si="11"/>
        <v/>
      </c>
      <c r="C95" s="51" t="str">
        <f t="shared" si="12"/>
        <v/>
      </c>
      <c r="D95" s="51" t="str">
        <f t="shared" si="13"/>
        <v/>
      </c>
      <c r="E95" s="51" t="str">
        <f t="shared" si="14"/>
        <v/>
      </c>
      <c r="F95" s="51" t="str">
        <f t="shared" si="15"/>
        <v/>
      </c>
      <c r="G95" s="52" t="str">
        <f t="shared" si="16"/>
        <v/>
      </c>
    </row>
    <row r="96" spans="1:7" x14ac:dyDescent="0.25">
      <c r="A96" s="10"/>
      <c r="B96" s="50" t="str">
        <f t="shared" si="11"/>
        <v/>
      </c>
      <c r="C96" s="51" t="str">
        <f t="shared" si="12"/>
        <v/>
      </c>
      <c r="D96" s="51" t="str">
        <f t="shared" si="13"/>
        <v/>
      </c>
      <c r="E96" s="51" t="str">
        <f t="shared" si="14"/>
        <v/>
      </c>
      <c r="F96" s="51" t="str">
        <f t="shared" si="15"/>
        <v/>
      </c>
      <c r="G96" s="52" t="str">
        <f t="shared" si="16"/>
        <v/>
      </c>
    </row>
    <row r="97" spans="1:7" x14ac:dyDescent="0.25">
      <c r="A97" s="10"/>
      <c r="B97" s="50" t="str">
        <f t="shared" si="11"/>
        <v/>
      </c>
      <c r="C97" s="51" t="str">
        <f t="shared" si="12"/>
        <v/>
      </c>
      <c r="D97" s="51" t="str">
        <f t="shared" si="13"/>
        <v/>
      </c>
      <c r="E97" s="51" t="str">
        <f t="shared" si="14"/>
        <v/>
      </c>
      <c r="F97" s="51" t="str">
        <f t="shared" si="15"/>
        <v/>
      </c>
      <c r="G97" s="52" t="str">
        <f t="shared" si="16"/>
        <v/>
      </c>
    </row>
    <row r="98" spans="1:7" x14ac:dyDescent="0.25">
      <c r="A98" s="10"/>
      <c r="B98" s="50" t="str">
        <f t="shared" si="11"/>
        <v/>
      </c>
      <c r="C98" s="51" t="str">
        <f t="shared" si="12"/>
        <v/>
      </c>
      <c r="D98" s="51" t="str">
        <f t="shared" si="13"/>
        <v/>
      </c>
      <c r="E98" s="51" t="str">
        <f t="shared" si="14"/>
        <v/>
      </c>
      <c r="F98" s="51" t="str">
        <f t="shared" si="15"/>
        <v/>
      </c>
      <c r="G98" s="52" t="str">
        <f t="shared" si="16"/>
        <v/>
      </c>
    </row>
    <row r="99" spans="1:7" x14ac:dyDescent="0.25">
      <c r="A99" s="10"/>
      <c r="B99" s="50" t="str">
        <f t="shared" si="11"/>
        <v/>
      </c>
      <c r="C99" s="51" t="str">
        <f t="shared" si="12"/>
        <v/>
      </c>
      <c r="D99" s="51" t="str">
        <f t="shared" si="13"/>
        <v/>
      </c>
      <c r="E99" s="51" t="str">
        <f t="shared" si="14"/>
        <v/>
      </c>
      <c r="F99" s="51" t="str">
        <f t="shared" si="15"/>
        <v/>
      </c>
      <c r="G99" s="52" t="str">
        <f t="shared" si="16"/>
        <v/>
      </c>
    </row>
    <row r="100" spans="1:7" x14ac:dyDescent="0.25">
      <c r="A100" s="10"/>
      <c r="B100" s="50" t="str">
        <f t="shared" si="11"/>
        <v/>
      </c>
      <c r="C100" s="51" t="str">
        <f t="shared" si="12"/>
        <v/>
      </c>
      <c r="D100" s="51" t="str">
        <f t="shared" si="13"/>
        <v/>
      </c>
      <c r="E100" s="51" t="str">
        <f t="shared" si="14"/>
        <v/>
      </c>
      <c r="F100" s="51" t="str">
        <f t="shared" si="15"/>
        <v/>
      </c>
      <c r="G100" s="52" t="str">
        <f t="shared" si="16"/>
        <v/>
      </c>
    </row>
    <row r="101" spans="1:7" x14ac:dyDescent="0.25">
      <c r="A101" s="10"/>
      <c r="B101" s="50" t="str">
        <f t="shared" si="11"/>
        <v/>
      </c>
      <c r="C101" s="51" t="str">
        <f t="shared" si="12"/>
        <v/>
      </c>
      <c r="D101" s="51" t="str">
        <f t="shared" si="13"/>
        <v/>
      </c>
      <c r="E101" s="51" t="str">
        <f t="shared" si="14"/>
        <v/>
      </c>
      <c r="F101" s="51" t="str">
        <f t="shared" si="15"/>
        <v/>
      </c>
      <c r="G101" s="52" t="str">
        <f t="shared" si="16"/>
        <v/>
      </c>
    </row>
    <row r="102" spans="1:7" x14ac:dyDescent="0.25">
      <c r="A102" s="10"/>
      <c r="B102" s="50" t="str">
        <f t="shared" si="11"/>
        <v/>
      </c>
      <c r="C102" s="51" t="str">
        <f t="shared" si="12"/>
        <v/>
      </c>
      <c r="D102" s="51" t="str">
        <f t="shared" si="13"/>
        <v/>
      </c>
      <c r="E102" s="51" t="str">
        <f t="shared" si="14"/>
        <v/>
      </c>
      <c r="F102" s="51" t="str">
        <f t="shared" si="15"/>
        <v/>
      </c>
      <c r="G102" s="52" t="str">
        <f t="shared" si="16"/>
        <v/>
      </c>
    </row>
    <row r="103" spans="1:7" x14ac:dyDescent="0.25">
      <c r="A103" s="10"/>
      <c r="B103" s="50" t="str">
        <f t="shared" si="11"/>
        <v/>
      </c>
      <c r="C103" s="51" t="str">
        <f t="shared" si="12"/>
        <v/>
      </c>
      <c r="D103" s="51" t="str">
        <f t="shared" si="13"/>
        <v/>
      </c>
      <c r="E103" s="51" t="str">
        <f t="shared" si="14"/>
        <v/>
      </c>
      <c r="F103" s="51" t="str">
        <f t="shared" si="15"/>
        <v/>
      </c>
      <c r="G103" s="52" t="str">
        <f t="shared" si="16"/>
        <v/>
      </c>
    </row>
    <row r="104" spans="1:7" x14ac:dyDescent="0.25">
      <c r="A104" s="10"/>
      <c r="B104" s="50" t="str">
        <f t="shared" si="11"/>
        <v/>
      </c>
      <c r="C104" s="51" t="str">
        <f t="shared" si="12"/>
        <v/>
      </c>
      <c r="D104" s="51" t="str">
        <f t="shared" si="13"/>
        <v/>
      </c>
      <c r="E104" s="51" t="str">
        <f t="shared" si="14"/>
        <v/>
      </c>
      <c r="F104" s="51" t="str">
        <f t="shared" si="15"/>
        <v/>
      </c>
      <c r="G104" s="52" t="str">
        <f t="shared" si="16"/>
        <v/>
      </c>
    </row>
    <row r="105" spans="1:7" x14ac:dyDescent="0.25">
      <c r="A105" s="10"/>
      <c r="B105" s="50" t="str">
        <f t="shared" si="11"/>
        <v/>
      </c>
      <c r="C105" s="51" t="str">
        <f t="shared" si="12"/>
        <v/>
      </c>
      <c r="D105" s="51" t="str">
        <f t="shared" si="13"/>
        <v/>
      </c>
      <c r="E105" s="51" t="str">
        <f t="shared" si="14"/>
        <v/>
      </c>
      <c r="F105" s="51" t="str">
        <f t="shared" si="15"/>
        <v/>
      </c>
      <c r="G105" s="52" t="str">
        <f t="shared" si="16"/>
        <v/>
      </c>
    </row>
    <row r="106" spans="1:7" x14ac:dyDescent="0.25">
      <c r="A106" s="10"/>
      <c r="B106" s="50" t="str">
        <f t="shared" si="11"/>
        <v/>
      </c>
      <c r="C106" s="51" t="str">
        <f t="shared" si="12"/>
        <v/>
      </c>
      <c r="D106" s="51" t="str">
        <f t="shared" si="13"/>
        <v/>
      </c>
      <c r="E106" s="51" t="str">
        <f t="shared" si="14"/>
        <v/>
      </c>
      <c r="F106" s="51" t="str">
        <f t="shared" si="15"/>
        <v/>
      </c>
      <c r="G106" s="52" t="str">
        <f t="shared" si="16"/>
        <v/>
      </c>
    </row>
    <row r="107" spans="1:7" x14ac:dyDescent="0.25">
      <c r="A107" s="10"/>
      <c r="B107" s="50" t="str">
        <f t="shared" si="11"/>
        <v/>
      </c>
      <c r="C107" s="51" t="str">
        <f t="shared" si="12"/>
        <v/>
      </c>
      <c r="D107" s="51" t="str">
        <f t="shared" si="13"/>
        <v/>
      </c>
      <c r="E107" s="51" t="str">
        <f t="shared" si="14"/>
        <v/>
      </c>
      <c r="F107" s="51" t="str">
        <f t="shared" si="15"/>
        <v/>
      </c>
      <c r="G107" s="52" t="str">
        <f t="shared" si="16"/>
        <v/>
      </c>
    </row>
    <row r="108" spans="1:7" x14ac:dyDescent="0.25">
      <c r="A108" s="10"/>
      <c r="B108" s="50" t="str">
        <f t="shared" si="11"/>
        <v/>
      </c>
      <c r="C108" s="51" t="str">
        <f t="shared" si="12"/>
        <v/>
      </c>
      <c r="D108" s="51" t="str">
        <f t="shared" si="13"/>
        <v/>
      </c>
      <c r="E108" s="51" t="str">
        <f t="shared" si="14"/>
        <v/>
      </c>
      <c r="F108" s="51" t="str">
        <f t="shared" si="15"/>
        <v/>
      </c>
      <c r="G108" s="52" t="str">
        <f t="shared" si="16"/>
        <v/>
      </c>
    </row>
    <row r="109" spans="1:7" x14ac:dyDescent="0.25">
      <c r="A109" s="10"/>
      <c r="B109" s="50" t="str">
        <f t="shared" si="11"/>
        <v/>
      </c>
      <c r="C109" s="51" t="str">
        <f t="shared" si="12"/>
        <v/>
      </c>
      <c r="D109" s="51" t="str">
        <f t="shared" si="13"/>
        <v/>
      </c>
      <c r="E109" s="51" t="str">
        <f t="shared" si="14"/>
        <v/>
      </c>
      <c r="F109" s="51" t="str">
        <f t="shared" si="15"/>
        <v/>
      </c>
      <c r="G109" s="52" t="str">
        <f t="shared" si="16"/>
        <v/>
      </c>
    </row>
    <row r="110" spans="1:7" x14ac:dyDescent="0.25">
      <c r="A110" s="10"/>
      <c r="B110" s="50" t="str">
        <f t="shared" si="11"/>
        <v/>
      </c>
      <c r="C110" s="51" t="str">
        <f t="shared" si="12"/>
        <v/>
      </c>
      <c r="D110" s="51" t="str">
        <f t="shared" si="13"/>
        <v/>
      </c>
      <c r="E110" s="51" t="str">
        <f t="shared" si="14"/>
        <v/>
      </c>
      <c r="F110" s="51" t="str">
        <f t="shared" si="15"/>
        <v/>
      </c>
      <c r="G110" s="52" t="str">
        <f t="shared" si="16"/>
        <v/>
      </c>
    </row>
    <row r="111" spans="1:7" x14ac:dyDescent="0.25">
      <c r="A111" s="10"/>
      <c r="B111" s="50" t="str">
        <f t="shared" si="11"/>
        <v/>
      </c>
      <c r="C111" s="51" t="str">
        <f t="shared" si="12"/>
        <v/>
      </c>
      <c r="D111" s="51" t="str">
        <f t="shared" si="13"/>
        <v/>
      </c>
      <c r="E111" s="51" t="str">
        <f t="shared" si="14"/>
        <v/>
      </c>
      <c r="F111" s="51" t="str">
        <f t="shared" si="15"/>
        <v/>
      </c>
      <c r="G111" s="52" t="str">
        <f t="shared" si="16"/>
        <v/>
      </c>
    </row>
    <row r="112" spans="1:7" x14ac:dyDescent="0.25">
      <c r="A112" s="10"/>
      <c r="B112" s="50" t="str">
        <f t="shared" si="11"/>
        <v/>
      </c>
      <c r="C112" s="51" t="str">
        <f t="shared" si="12"/>
        <v/>
      </c>
      <c r="D112" s="51" t="str">
        <f t="shared" si="13"/>
        <v/>
      </c>
      <c r="E112" s="51" t="str">
        <f t="shared" si="14"/>
        <v/>
      </c>
      <c r="F112" s="51" t="str">
        <f t="shared" si="15"/>
        <v/>
      </c>
      <c r="G112" s="52" t="str">
        <f t="shared" si="16"/>
        <v/>
      </c>
    </row>
    <row r="113" spans="1:7" x14ac:dyDescent="0.25">
      <c r="A113" s="10"/>
      <c r="B113" s="50" t="str">
        <f t="shared" si="11"/>
        <v/>
      </c>
      <c r="C113" s="51" t="str">
        <f t="shared" si="12"/>
        <v/>
      </c>
      <c r="D113" s="51" t="str">
        <f t="shared" si="13"/>
        <v/>
      </c>
      <c r="E113" s="51" t="str">
        <f t="shared" si="14"/>
        <v/>
      </c>
      <c r="F113" s="51" t="str">
        <f t="shared" si="15"/>
        <v/>
      </c>
      <c r="G113" s="52" t="str">
        <f t="shared" si="16"/>
        <v/>
      </c>
    </row>
    <row r="114" spans="1:7" x14ac:dyDescent="0.25">
      <c r="A114" s="10"/>
      <c r="B114" s="50" t="str">
        <f t="shared" si="11"/>
        <v/>
      </c>
      <c r="C114" s="51" t="str">
        <f t="shared" si="12"/>
        <v/>
      </c>
      <c r="D114" s="51" t="str">
        <f t="shared" si="13"/>
        <v/>
      </c>
      <c r="E114" s="51" t="str">
        <f t="shared" si="14"/>
        <v/>
      </c>
      <c r="F114" s="51" t="str">
        <f t="shared" si="15"/>
        <v/>
      </c>
      <c r="G114" s="52" t="str">
        <f t="shared" si="16"/>
        <v/>
      </c>
    </row>
    <row r="115" spans="1:7" x14ac:dyDescent="0.25">
      <c r="A115" s="10"/>
      <c r="B115" s="50" t="str">
        <f t="shared" si="11"/>
        <v/>
      </c>
      <c r="C115" s="51" t="str">
        <f t="shared" si="12"/>
        <v/>
      </c>
      <c r="D115" s="51" t="str">
        <f t="shared" si="13"/>
        <v/>
      </c>
      <c r="E115" s="51" t="str">
        <f t="shared" si="14"/>
        <v/>
      </c>
      <c r="F115" s="51" t="str">
        <f t="shared" si="15"/>
        <v/>
      </c>
      <c r="G115" s="52" t="str">
        <f t="shared" si="16"/>
        <v/>
      </c>
    </row>
    <row r="116" spans="1:7" x14ac:dyDescent="0.25">
      <c r="A116" s="10"/>
      <c r="B116" s="50" t="str">
        <f t="shared" si="11"/>
        <v/>
      </c>
      <c r="C116" s="51" t="str">
        <f t="shared" si="12"/>
        <v/>
      </c>
      <c r="D116" s="51" t="str">
        <f t="shared" si="13"/>
        <v/>
      </c>
      <c r="E116" s="51" t="str">
        <f t="shared" si="14"/>
        <v/>
      </c>
      <c r="F116" s="51" t="str">
        <f t="shared" si="15"/>
        <v/>
      </c>
      <c r="G116" s="52" t="str">
        <f t="shared" si="16"/>
        <v/>
      </c>
    </row>
    <row r="117" spans="1:7" x14ac:dyDescent="0.25">
      <c r="A117" s="10"/>
      <c r="B117" s="50" t="str">
        <f t="shared" si="11"/>
        <v/>
      </c>
      <c r="C117" s="51" t="str">
        <f t="shared" si="12"/>
        <v/>
      </c>
      <c r="D117" s="51" t="str">
        <f t="shared" si="13"/>
        <v/>
      </c>
      <c r="E117" s="51" t="str">
        <f t="shared" si="14"/>
        <v/>
      </c>
      <c r="F117" s="51" t="str">
        <f t="shared" si="15"/>
        <v/>
      </c>
      <c r="G117" s="52" t="str">
        <f t="shared" si="16"/>
        <v/>
      </c>
    </row>
    <row r="118" spans="1:7" x14ac:dyDescent="0.25">
      <c r="A118" s="10"/>
      <c r="B118" s="50" t="str">
        <f t="shared" si="11"/>
        <v/>
      </c>
      <c r="C118" s="51" t="str">
        <f t="shared" si="12"/>
        <v/>
      </c>
      <c r="D118" s="51" t="str">
        <f t="shared" si="13"/>
        <v/>
      </c>
      <c r="E118" s="51" t="str">
        <f t="shared" si="14"/>
        <v/>
      </c>
      <c r="F118" s="51" t="str">
        <f t="shared" si="15"/>
        <v/>
      </c>
      <c r="G118" s="52" t="str">
        <f t="shared" si="16"/>
        <v/>
      </c>
    </row>
    <row r="119" spans="1:7" x14ac:dyDescent="0.25">
      <c r="A119" s="10"/>
      <c r="B119" s="50" t="str">
        <f t="shared" si="11"/>
        <v/>
      </c>
      <c r="C119" s="51" t="str">
        <f t="shared" si="12"/>
        <v/>
      </c>
      <c r="D119" s="51" t="str">
        <f t="shared" si="13"/>
        <v/>
      </c>
      <c r="E119" s="51" t="str">
        <f t="shared" si="14"/>
        <v/>
      </c>
      <c r="F119" s="51" t="str">
        <f t="shared" si="15"/>
        <v/>
      </c>
      <c r="G119" s="52" t="str">
        <f t="shared" si="16"/>
        <v/>
      </c>
    </row>
    <row r="120" spans="1:7" x14ac:dyDescent="0.25">
      <c r="A120" s="10"/>
      <c r="B120" s="50" t="str">
        <f t="shared" si="11"/>
        <v/>
      </c>
      <c r="C120" s="51" t="str">
        <f t="shared" si="12"/>
        <v/>
      </c>
      <c r="D120" s="51" t="str">
        <f t="shared" si="13"/>
        <v/>
      </c>
      <c r="E120" s="51" t="str">
        <f t="shared" si="14"/>
        <v/>
      </c>
      <c r="F120" s="51" t="str">
        <f t="shared" si="15"/>
        <v/>
      </c>
      <c r="G120" s="52" t="str">
        <f t="shared" si="16"/>
        <v/>
      </c>
    </row>
    <row r="121" spans="1:7" x14ac:dyDescent="0.25">
      <c r="A121" s="10"/>
      <c r="B121" s="50" t="str">
        <f t="shared" si="11"/>
        <v/>
      </c>
      <c r="C121" s="51" t="str">
        <f t="shared" si="12"/>
        <v/>
      </c>
      <c r="D121" s="51" t="str">
        <f t="shared" si="13"/>
        <v/>
      </c>
      <c r="E121" s="51" t="str">
        <f t="shared" si="14"/>
        <v/>
      </c>
      <c r="F121" s="51" t="str">
        <f t="shared" si="15"/>
        <v/>
      </c>
      <c r="G121" s="52" t="str">
        <f t="shared" si="16"/>
        <v/>
      </c>
    </row>
    <row r="122" spans="1:7" x14ac:dyDescent="0.25">
      <c r="A122" s="10"/>
      <c r="B122" s="50" t="str">
        <f t="shared" si="11"/>
        <v/>
      </c>
      <c r="C122" s="51" t="str">
        <f t="shared" si="12"/>
        <v/>
      </c>
      <c r="D122" s="51" t="str">
        <f t="shared" si="13"/>
        <v/>
      </c>
      <c r="E122" s="51" t="str">
        <f t="shared" si="14"/>
        <v/>
      </c>
      <c r="F122" s="51" t="str">
        <f t="shared" si="15"/>
        <v/>
      </c>
      <c r="G122" s="52" t="str">
        <f t="shared" si="16"/>
        <v/>
      </c>
    </row>
    <row r="123" spans="1:7" x14ac:dyDescent="0.25">
      <c r="A123" s="10"/>
      <c r="B123" s="50" t="str">
        <f t="shared" si="11"/>
        <v/>
      </c>
      <c r="C123" s="51" t="str">
        <f t="shared" si="12"/>
        <v/>
      </c>
      <c r="D123" s="51" t="str">
        <f t="shared" si="13"/>
        <v/>
      </c>
      <c r="E123" s="51" t="str">
        <f t="shared" si="14"/>
        <v/>
      </c>
      <c r="F123" s="51" t="str">
        <f t="shared" si="15"/>
        <v/>
      </c>
      <c r="G123" s="52" t="str">
        <f t="shared" si="16"/>
        <v/>
      </c>
    </row>
    <row r="124" spans="1:7" x14ac:dyDescent="0.25">
      <c r="A124" s="10"/>
      <c r="B124" s="50" t="str">
        <f t="shared" si="11"/>
        <v/>
      </c>
      <c r="C124" s="51" t="str">
        <f t="shared" si="12"/>
        <v/>
      </c>
      <c r="D124" s="51" t="str">
        <f t="shared" si="13"/>
        <v/>
      </c>
      <c r="E124" s="51" t="str">
        <f t="shared" si="14"/>
        <v/>
      </c>
      <c r="F124" s="51" t="str">
        <f t="shared" si="15"/>
        <v/>
      </c>
      <c r="G124" s="52" t="str">
        <f t="shared" si="16"/>
        <v/>
      </c>
    </row>
    <row r="125" spans="1:7" x14ac:dyDescent="0.25">
      <c r="A125" s="10"/>
      <c r="B125" s="50" t="str">
        <f t="shared" si="11"/>
        <v/>
      </c>
      <c r="C125" s="51" t="str">
        <f t="shared" si="12"/>
        <v/>
      </c>
      <c r="D125" s="51" t="str">
        <f t="shared" si="13"/>
        <v/>
      </c>
      <c r="E125" s="51" t="str">
        <f t="shared" si="14"/>
        <v/>
      </c>
      <c r="F125" s="51" t="str">
        <f t="shared" si="15"/>
        <v/>
      </c>
      <c r="G125" s="52" t="str">
        <f t="shared" si="16"/>
        <v/>
      </c>
    </row>
    <row r="126" spans="1:7" x14ac:dyDescent="0.25">
      <c r="A126" s="10"/>
      <c r="B126" s="50" t="str">
        <f t="shared" si="11"/>
        <v/>
      </c>
      <c r="C126" s="51" t="str">
        <f t="shared" si="12"/>
        <v/>
      </c>
      <c r="D126" s="51" t="str">
        <f t="shared" si="13"/>
        <v/>
      </c>
      <c r="E126" s="51" t="str">
        <f t="shared" si="14"/>
        <v/>
      </c>
      <c r="F126" s="51" t="str">
        <f t="shared" si="15"/>
        <v/>
      </c>
      <c r="G126" s="52" t="str">
        <f t="shared" si="16"/>
        <v/>
      </c>
    </row>
    <row r="127" spans="1:7" x14ac:dyDescent="0.25">
      <c r="A127" s="10"/>
      <c r="B127" s="50" t="str">
        <f t="shared" si="11"/>
        <v/>
      </c>
      <c r="C127" s="51" t="str">
        <f t="shared" si="12"/>
        <v/>
      </c>
      <c r="D127" s="51" t="str">
        <f t="shared" si="13"/>
        <v/>
      </c>
      <c r="E127" s="51" t="str">
        <f t="shared" si="14"/>
        <v/>
      </c>
      <c r="F127" s="51" t="str">
        <f t="shared" si="15"/>
        <v/>
      </c>
      <c r="G127" s="52" t="str">
        <f t="shared" si="16"/>
        <v/>
      </c>
    </row>
    <row r="128" spans="1:7" x14ac:dyDescent="0.25">
      <c r="A128" s="10"/>
      <c r="B128" s="50" t="str">
        <f t="shared" si="11"/>
        <v/>
      </c>
      <c r="C128" s="51" t="str">
        <f t="shared" si="12"/>
        <v/>
      </c>
      <c r="D128" s="51" t="str">
        <f t="shared" si="13"/>
        <v/>
      </c>
      <c r="E128" s="51" t="str">
        <f t="shared" si="14"/>
        <v/>
      </c>
      <c r="F128" s="51" t="str">
        <f t="shared" si="15"/>
        <v/>
      </c>
      <c r="G128" s="52" t="str">
        <f t="shared" si="16"/>
        <v/>
      </c>
    </row>
    <row r="129" spans="1:7" x14ac:dyDescent="0.25">
      <c r="A129" s="10"/>
      <c r="B129" s="50" t="str">
        <f t="shared" si="11"/>
        <v/>
      </c>
      <c r="C129" s="51" t="str">
        <f t="shared" si="12"/>
        <v/>
      </c>
      <c r="D129" s="51" t="str">
        <f t="shared" si="13"/>
        <v/>
      </c>
      <c r="E129" s="51" t="str">
        <f t="shared" si="14"/>
        <v/>
      </c>
      <c r="F129" s="51" t="str">
        <f t="shared" si="15"/>
        <v/>
      </c>
      <c r="G129" s="52" t="str">
        <f t="shared" si="16"/>
        <v/>
      </c>
    </row>
    <row r="130" spans="1:7" x14ac:dyDescent="0.25">
      <c r="A130" s="10"/>
      <c r="B130" s="50" t="str">
        <f t="shared" si="11"/>
        <v/>
      </c>
      <c r="C130" s="51" t="str">
        <f t="shared" si="12"/>
        <v/>
      </c>
      <c r="D130" s="51" t="str">
        <f t="shared" si="13"/>
        <v/>
      </c>
      <c r="E130" s="51" t="str">
        <f t="shared" si="14"/>
        <v/>
      </c>
      <c r="F130" s="51" t="str">
        <f t="shared" si="15"/>
        <v/>
      </c>
      <c r="G130" s="52" t="str">
        <f t="shared" si="16"/>
        <v/>
      </c>
    </row>
    <row r="131" spans="1:7" x14ac:dyDescent="0.25">
      <c r="A131" s="10"/>
      <c r="B131" s="50" t="str">
        <f t="shared" si="11"/>
        <v/>
      </c>
      <c r="C131" s="51" t="str">
        <f t="shared" si="12"/>
        <v/>
      </c>
      <c r="D131" s="51" t="str">
        <f t="shared" si="13"/>
        <v/>
      </c>
      <c r="E131" s="51" t="str">
        <f t="shared" si="14"/>
        <v/>
      </c>
      <c r="F131" s="51" t="str">
        <f t="shared" si="15"/>
        <v/>
      </c>
      <c r="G131" s="52" t="str">
        <f t="shared" si="16"/>
        <v/>
      </c>
    </row>
    <row r="132" spans="1:7" x14ac:dyDescent="0.25">
      <c r="A132" s="10"/>
      <c r="B132" s="50" t="str">
        <f t="shared" si="11"/>
        <v/>
      </c>
      <c r="C132" s="51" t="str">
        <f t="shared" si="12"/>
        <v/>
      </c>
      <c r="D132" s="51" t="str">
        <f t="shared" si="13"/>
        <v/>
      </c>
      <c r="E132" s="51" t="str">
        <f t="shared" si="14"/>
        <v/>
      </c>
      <c r="F132" s="51" t="str">
        <f t="shared" si="15"/>
        <v/>
      </c>
      <c r="G132" s="52" t="str">
        <f t="shared" si="16"/>
        <v/>
      </c>
    </row>
    <row r="133" spans="1:7" x14ac:dyDescent="0.25">
      <c r="A133" s="10"/>
      <c r="B133" s="50" t="str">
        <f t="shared" si="11"/>
        <v/>
      </c>
      <c r="C133" s="51" t="str">
        <f t="shared" si="12"/>
        <v/>
      </c>
      <c r="D133" s="51" t="str">
        <f t="shared" si="13"/>
        <v/>
      </c>
      <c r="E133" s="51" t="str">
        <f t="shared" si="14"/>
        <v/>
      </c>
      <c r="F133" s="51" t="str">
        <f t="shared" si="15"/>
        <v/>
      </c>
      <c r="G133" s="52" t="str">
        <f t="shared" si="16"/>
        <v/>
      </c>
    </row>
    <row r="134" spans="1:7" x14ac:dyDescent="0.25">
      <c r="A134" s="10"/>
      <c r="B134" s="50" t="str">
        <f t="shared" si="11"/>
        <v/>
      </c>
      <c r="C134" s="51" t="str">
        <f t="shared" si="12"/>
        <v/>
      </c>
      <c r="D134" s="51" t="str">
        <f t="shared" si="13"/>
        <v/>
      </c>
      <c r="E134" s="51" t="str">
        <f t="shared" si="14"/>
        <v/>
      </c>
      <c r="F134" s="51" t="str">
        <f t="shared" si="15"/>
        <v/>
      </c>
      <c r="G134" s="52" t="str">
        <f t="shared" si="16"/>
        <v/>
      </c>
    </row>
    <row r="135" spans="1:7" x14ac:dyDescent="0.25">
      <c r="A135" s="10"/>
      <c r="B135" s="50" t="str">
        <f t="shared" si="11"/>
        <v/>
      </c>
      <c r="C135" s="51" t="str">
        <f t="shared" si="12"/>
        <v/>
      </c>
      <c r="D135" s="51" t="str">
        <f t="shared" si="13"/>
        <v/>
      </c>
      <c r="E135" s="51" t="str">
        <f t="shared" si="14"/>
        <v/>
      </c>
      <c r="F135" s="51" t="str">
        <f t="shared" si="15"/>
        <v/>
      </c>
      <c r="G135" s="52" t="str">
        <f t="shared" si="16"/>
        <v/>
      </c>
    </row>
    <row r="136" spans="1:7" x14ac:dyDescent="0.25">
      <c r="A136" s="10"/>
      <c r="B136" s="50" t="str">
        <f t="shared" si="11"/>
        <v/>
      </c>
      <c r="C136" s="51" t="str">
        <f t="shared" si="12"/>
        <v/>
      </c>
      <c r="D136" s="51" t="str">
        <f t="shared" si="13"/>
        <v/>
      </c>
      <c r="E136" s="51" t="str">
        <f t="shared" si="14"/>
        <v/>
      </c>
      <c r="F136" s="51" t="str">
        <f t="shared" si="15"/>
        <v/>
      </c>
      <c r="G136" s="52" t="str">
        <f t="shared" si="16"/>
        <v/>
      </c>
    </row>
    <row r="137" spans="1:7" x14ac:dyDescent="0.25">
      <c r="A137" s="10"/>
      <c r="B137" s="50" t="str">
        <f t="shared" si="11"/>
        <v/>
      </c>
      <c r="C137" s="51" t="str">
        <f t="shared" si="12"/>
        <v/>
      </c>
      <c r="D137" s="51" t="str">
        <f t="shared" si="13"/>
        <v/>
      </c>
      <c r="E137" s="51" t="str">
        <f t="shared" si="14"/>
        <v/>
      </c>
      <c r="F137" s="51" t="str">
        <f t="shared" si="15"/>
        <v/>
      </c>
      <c r="G137" s="52" t="str">
        <f t="shared" si="16"/>
        <v/>
      </c>
    </row>
    <row r="138" spans="1:7" x14ac:dyDescent="0.25">
      <c r="A138" s="10"/>
      <c r="B138" s="50" t="str">
        <f t="shared" si="11"/>
        <v/>
      </c>
      <c r="C138" s="51" t="str">
        <f t="shared" si="12"/>
        <v/>
      </c>
      <c r="D138" s="51" t="str">
        <f t="shared" si="13"/>
        <v/>
      </c>
      <c r="E138" s="51" t="str">
        <f t="shared" si="14"/>
        <v/>
      </c>
      <c r="F138" s="51" t="str">
        <f t="shared" si="15"/>
        <v/>
      </c>
      <c r="G138" s="52" t="str">
        <f t="shared" si="16"/>
        <v/>
      </c>
    </row>
    <row r="139" spans="1:7" x14ac:dyDescent="0.25">
      <c r="A139" s="10"/>
      <c r="B139" s="50" t="str">
        <f t="shared" si="11"/>
        <v/>
      </c>
      <c r="C139" s="51" t="str">
        <f t="shared" si="12"/>
        <v/>
      </c>
      <c r="D139" s="51" t="str">
        <f t="shared" si="13"/>
        <v/>
      </c>
      <c r="E139" s="51" t="str">
        <f t="shared" si="14"/>
        <v/>
      </c>
      <c r="F139" s="51" t="str">
        <f t="shared" si="15"/>
        <v/>
      </c>
      <c r="G139" s="52" t="str">
        <f t="shared" si="16"/>
        <v/>
      </c>
    </row>
    <row r="140" spans="1:7" x14ac:dyDescent="0.25">
      <c r="A140" s="10"/>
      <c r="B140" s="50" t="str">
        <f t="shared" si="11"/>
        <v/>
      </c>
      <c r="C140" s="51" t="str">
        <f t="shared" si="12"/>
        <v/>
      </c>
      <c r="D140" s="51" t="str">
        <f t="shared" si="13"/>
        <v/>
      </c>
      <c r="E140" s="51" t="str">
        <f t="shared" si="14"/>
        <v/>
      </c>
      <c r="F140" s="51" t="str">
        <f t="shared" si="15"/>
        <v/>
      </c>
      <c r="G140" s="52" t="str">
        <f t="shared" si="16"/>
        <v/>
      </c>
    </row>
    <row r="141" spans="1:7" x14ac:dyDescent="0.25">
      <c r="A141" s="10"/>
      <c r="B141" s="50" t="str">
        <f t="shared" si="11"/>
        <v/>
      </c>
      <c r="C141" s="51" t="str">
        <f t="shared" si="12"/>
        <v/>
      </c>
      <c r="D141" s="51" t="str">
        <f t="shared" si="13"/>
        <v/>
      </c>
      <c r="E141" s="51" t="str">
        <f t="shared" si="14"/>
        <v/>
      </c>
      <c r="F141" s="51" t="str">
        <f t="shared" si="15"/>
        <v/>
      </c>
      <c r="G141" s="52" t="str">
        <f t="shared" si="16"/>
        <v/>
      </c>
    </row>
    <row r="142" spans="1:7" x14ac:dyDescent="0.25">
      <c r="A142" s="10"/>
      <c r="B142" s="50" t="str">
        <f t="shared" si="11"/>
        <v/>
      </c>
      <c r="C142" s="51" t="str">
        <f t="shared" si="12"/>
        <v/>
      </c>
      <c r="D142" s="51" t="str">
        <f t="shared" si="13"/>
        <v/>
      </c>
      <c r="E142" s="51" t="str">
        <f t="shared" si="14"/>
        <v/>
      </c>
      <c r="F142" s="51" t="str">
        <f t="shared" si="15"/>
        <v/>
      </c>
      <c r="G142" s="52" t="str">
        <f t="shared" si="16"/>
        <v/>
      </c>
    </row>
    <row r="143" spans="1:7" x14ac:dyDescent="0.25">
      <c r="A143" s="10"/>
      <c r="B143" s="50" t="str">
        <f t="shared" si="11"/>
        <v/>
      </c>
      <c r="C143" s="51" t="str">
        <f t="shared" si="12"/>
        <v/>
      </c>
      <c r="D143" s="51" t="str">
        <f t="shared" si="13"/>
        <v/>
      </c>
      <c r="E143" s="51" t="str">
        <f t="shared" si="14"/>
        <v/>
      </c>
      <c r="F143" s="51" t="str">
        <f t="shared" si="15"/>
        <v/>
      </c>
      <c r="G143" s="52" t="str">
        <f t="shared" si="16"/>
        <v/>
      </c>
    </row>
    <row r="144" spans="1:7" x14ac:dyDescent="0.25">
      <c r="A144" s="10"/>
      <c r="B144" s="50" t="str">
        <f t="shared" si="11"/>
        <v/>
      </c>
      <c r="C144" s="51" t="str">
        <f t="shared" si="12"/>
        <v/>
      </c>
      <c r="D144" s="51" t="str">
        <f t="shared" si="13"/>
        <v/>
      </c>
      <c r="E144" s="51" t="str">
        <f t="shared" si="14"/>
        <v/>
      </c>
      <c r="F144" s="51" t="str">
        <f t="shared" si="15"/>
        <v/>
      </c>
      <c r="G144" s="52" t="str">
        <f t="shared" si="16"/>
        <v/>
      </c>
    </row>
    <row r="145" spans="1:7" x14ac:dyDescent="0.25">
      <c r="A145" s="10"/>
      <c r="B145" s="50" t="str">
        <f t="shared" si="11"/>
        <v/>
      </c>
      <c r="C145" s="51" t="str">
        <f t="shared" si="12"/>
        <v/>
      </c>
      <c r="D145" s="51" t="str">
        <f t="shared" si="13"/>
        <v/>
      </c>
      <c r="E145" s="51" t="str">
        <f t="shared" si="14"/>
        <v/>
      </c>
      <c r="F145" s="51" t="str">
        <f t="shared" si="15"/>
        <v/>
      </c>
      <c r="G145" s="52" t="str">
        <f t="shared" si="16"/>
        <v/>
      </c>
    </row>
    <row r="146" spans="1:7" x14ac:dyDescent="0.25">
      <c r="A146" s="10"/>
      <c r="B146" s="50" t="str">
        <f t="shared" si="11"/>
        <v/>
      </c>
      <c r="C146" s="51" t="str">
        <f t="shared" si="12"/>
        <v/>
      </c>
      <c r="D146" s="51" t="str">
        <f t="shared" si="13"/>
        <v/>
      </c>
      <c r="E146" s="51" t="str">
        <f t="shared" si="14"/>
        <v/>
      </c>
      <c r="F146" s="51" t="str">
        <f t="shared" si="15"/>
        <v/>
      </c>
      <c r="G146" s="52" t="str">
        <f t="shared" si="16"/>
        <v/>
      </c>
    </row>
    <row r="147" spans="1:7" x14ac:dyDescent="0.25">
      <c r="A147" s="10"/>
      <c r="B147" s="50" t="str">
        <f t="shared" si="11"/>
        <v/>
      </c>
      <c r="C147" s="51" t="str">
        <f t="shared" si="12"/>
        <v/>
      </c>
      <c r="D147" s="51" t="str">
        <f t="shared" si="13"/>
        <v/>
      </c>
      <c r="E147" s="51" t="str">
        <f t="shared" si="14"/>
        <v/>
      </c>
      <c r="F147" s="51" t="str">
        <f t="shared" si="15"/>
        <v/>
      </c>
      <c r="G147" s="52" t="str">
        <f t="shared" si="16"/>
        <v/>
      </c>
    </row>
    <row r="148" spans="1:7" x14ac:dyDescent="0.25">
      <c r="A148" s="10"/>
      <c r="B148" s="50" t="str">
        <f t="shared" si="11"/>
        <v/>
      </c>
      <c r="C148" s="51" t="str">
        <f t="shared" si="12"/>
        <v/>
      </c>
      <c r="D148" s="51" t="str">
        <f t="shared" si="13"/>
        <v/>
      </c>
      <c r="E148" s="51" t="str">
        <f t="shared" si="14"/>
        <v/>
      </c>
      <c r="F148" s="51" t="str">
        <f t="shared" si="15"/>
        <v/>
      </c>
      <c r="G148" s="52" t="str">
        <f t="shared" si="16"/>
        <v/>
      </c>
    </row>
    <row r="149" spans="1:7" x14ac:dyDescent="0.25">
      <c r="A149" s="10"/>
      <c r="B149" s="50" t="str">
        <f t="shared" si="11"/>
        <v/>
      </c>
      <c r="C149" s="51" t="str">
        <f t="shared" si="12"/>
        <v/>
      </c>
      <c r="D149" s="51" t="str">
        <f t="shared" si="13"/>
        <v/>
      </c>
      <c r="E149" s="51" t="str">
        <f t="shared" si="14"/>
        <v/>
      </c>
      <c r="F149" s="51" t="str">
        <f t="shared" si="15"/>
        <v/>
      </c>
      <c r="G149" s="52" t="str">
        <f t="shared" si="16"/>
        <v/>
      </c>
    </row>
    <row r="150" spans="1:7" x14ac:dyDescent="0.25">
      <c r="A150" s="10"/>
      <c r="B150" s="50" t="str">
        <f t="shared" si="11"/>
        <v/>
      </c>
      <c r="C150" s="51" t="str">
        <f t="shared" si="12"/>
        <v/>
      </c>
      <c r="D150" s="51" t="str">
        <f t="shared" si="13"/>
        <v/>
      </c>
      <c r="E150" s="51" t="str">
        <f t="shared" si="14"/>
        <v/>
      </c>
      <c r="F150" s="51" t="str">
        <f t="shared" si="15"/>
        <v/>
      </c>
      <c r="G150" s="52" t="str">
        <f t="shared" si="16"/>
        <v/>
      </c>
    </row>
    <row r="151" spans="1:7" x14ac:dyDescent="0.25">
      <c r="A151" s="10"/>
      <c r="B151" s="50" t="str">
        <f t="shared" si="11"/>
        <v/>
      </c>
      <c r="C151" s="51" t="str">
        <f t="shared" si="12"/>
        <v/>
      </c>
      <c r="D151" s="51" t="str">
        <f t="shared" si="13"/>
        <v/>
      </c>
      <c r="E151" s="51" t="str">
        <f t="shared" si="14"/>
        <v/>
      </c>
      <c r="F151" s="51" t="str">
        <f t="shared" si="15"/>
        <v/>
      </c>
      <c r="G151" s="52" t="str">
        <f t="shared" si="16"/>
        <v/>
      </c>
    </row>
    <row r="152" spans="1:7" x14ac:dyDescent="0.25">
      <c r="A152" s="10"/>
      <c r="B152" s="50" t="str">
        <f t="shared" ref="B152:B178" si="17">IF(B151&lt;=n-1,B151+1,"")</f>
        <v/>
      </c>
      <c r="C152" s="51" t="str">
        <f t="shared" si="12"/>
        <v/>
      </c>
      <c r="D152" s="51" t="str">
        <f t="shared" si="13"/>
        <v/>
      </c>
      <c r="E152" s="51" t="str">
        <f t="shared" si="14"/>
        <v/>
      </c>
      <c r="F152" s="51" t="str">
        <f t="shared" si="15"/>
        <v/>
      </c>
      <c r="G152" s="52" t="str">
        <f t="shared" si="16"/>
        <v/>
      </c>
    </row>
    <row r="153" spans="1:7" x14ac:dyDescent="0.25">
      <c r="A153" s="10"/>
      <c r="B153" s="50" t="str">
        <f t="shared" si="17"/>
        <v/>
      </c>
      <c r="C153" s="51" t="str">
        <f t="shared" si="12"/>
        <v/>
      </c>
      <c r="D153" s="51" t="str">
        <f t="shared" si="13"/>
        <v/>
      </c>
      <c r="E153" s="51" t="str">
        <f t="shared" si="14"/>
        <v/>
      </c>
      <c r="F153" s="51" t="str">
        <f t="shared" si="15"/>
        <v/>
      </c>
      <c r="G153" s="52" t="str">
        <f t="shared" si="16"/>
        <v/>
      </c>
    </row>
    <row r="154" spans="1:7" x14ac:dyDescent="0.25">
      <c r="A154" s="10"/>
      <c r="B154" s="50" t="str">
        <f t="shared" si="17"/>
        <v/>
      </c>
      <c r="C154" s="51" t="str">
        <f t="shared" ref="C154:C178" si="18">IF(n="","",IF(B154&lt;=n,G153,""))</f>
        <v/>
      </c>
      <c r="D154" s="51" t="str">
        <f t="shared" ref="D154:D178" si="19">IF(n="","",IF(B154&lt;=n,IF(kar&gt;B153,0,C154*(_r+pz)),""))</f>
        <v/>
      </c>
      <c r="E154" s="51" t="str">
        <f t="shared" ref="E154:E178" si="20">IF(n="","",IF(B154&lt;=n,D154+F154,""))</f>
        <v/>
      </c>
      <c r="F154" s="51" t="str">
        <f t="shared" ref="F154:F178" si="21">IF(n="","",IF(B154&lt;=n,IF(krc_k&gt;B153,0,IF(kar&gt;B153,0,Tn_c)),""))</f>
        <v/>
      </c>
      <c r="G154" s="52" t="str">
        <f t="shared" ref="G154:G178" si="22">IF(n="","",IF(B154&lt;=n,IF(kar&gt;(B154-1),(C154-F154)*(1+(_r+pz)),C154-F154),""))</f>
        <v/>
      </c>
    </row>
    <row r="155" spans="1:7" x14ac:dyDescent="0.25">
      <c r="A155" s="10"/>
      <c r="B155" s="50" t="str">
        <f t="shared" si="17"/>
        <v/>
      </c>
      <c r="C155" s="51" t="str">
        <f t="shared" si="18"/>
        <v/>
      </c>
      <c r="D155" s="51" t="str">
        <f t="shared" si="19"/>
        <v/>
      </c>
      <c r="E155" s="51" t="str">
        <f t="shared" si="20"/>
        <v/>
      </c>
      <c r="F155" s="51" t="str">
        <f t="shared" si="21"/>
        <v/>
      </c>
      <c r="G155" s="52" t="str">
        <f t="shared" si="22"/>
        <v/>
      </c>
    </row>
    <row r="156" spans="1:7" x14ac:dyDescent="0.25">
      <c r="A156" s="10"/>
      <c r="B156" s="50" t="str">
        <f t="shared" si="17"/>
        <v/>
      </c>
      <c r="C156" s="51" t="str">
        <f t="shared" si="18"/>
        <v/>
      </c>
      <c r="D156" s="51" t="str">
        <f t="shared" si="19"/>
        <v/>
      </c>
      <c r="E156" s="51" t="str">
        <f t="shared" si="20"/>
        <v/>
      </c>
      <c r="F156" s="51" t="str">
        <f t="shared" si="21"/>
        <v/>
      </c>
      <c r="G156" s="52" t="str">
        <f t="shared" si="22"/>
        <v/>
      </c>
    </row>
    <row r="157" spans="1:7" x14ac:dyDescent="0.25">
      <c r="A157" s="10"/>
      <c r="B157" s="50" t="str">
        <f t="shared" si="17"/>
        <v/>
      </c>
      <c r="C157" s="51" t="str">
        <f t="shared" si="18"/>
        <v/>
      </c>
      <c r="D157" s="51" t="str">
        <f t="shared" si="19"/>
        <v/>
      </c>
      <c r="E157" s="51" t="str">
        <f t="shared" si="20"/>
        <v/>
      </c>
      <c r="F157" s="51" t="str">
        <f t="shared" si="21"/>
        <v/>
      </c>
      <c r="G157" s="52" t="str">
        <f t="shared" si="22"/>
        <v/>
      </c>
    </row>
    <row r="158" spans="1:7" x14ac:dyDescent="0.25">
      <c r="A158" s="10"/>
      <c r="B158" s="50" t="str">
        <f t="shared" si="17"/>
        <v/>
      </c>
      <c r="C158" s="51" t="str">
        <f t="shared" si="18"/>
        <v/>
      </c>
      <c r="D158" s="51" t="str">
        <f t="shared" si="19"/>
        <v/>
      </c>
      <c r="E158" s="51" t="str">
        <f t="shared" si="20"/>
        <v/>
      </c>
      <c r="F158" s="51" t="str">
        <f t="shared" si="21"/>
        <v/>
      </c>
      <c r="G158" s="52" t="str">
        <f t="shared" si="22"/>
        <v/>
      </c>
    </row>
    <row r="159" spans="1:7" x14ac:dyDescent="0.25">
      <c r="A159" s="10"/>
      <c r="B159" s="50" t="str">
        <f t="shared" si="17"/>
        <v/>
      </c>
      <c r="C159" s="51" t="str">
        <f t="shared" si="18"/>
        <v/>
      </c>
      <c r="D159" s="51" t="str">
        <f t="shared" si="19"/>
        <v/>
      </c>
      <c r="E159" s="51" t="str">
        <f t="shared" si="20"/>
        <v/>
      </c>
      <c r="F159" s="51" t="str">
        <f t="shared" si="21"/>
        <v/>
      </c>
      <c r="G159" s="52" t="str">
        <f t="shared" si="22"/>
        <v/>
      </c>
    </row>
    <row r="160" spans="1:7" x14ac:dyDescent="0.25">
      <c r="A160" s="10"/>
      <c r="B160" s="50" t="str">
        <f t="shared" si="17"/>
        <v/>
      </c>
      <c r="C160" s="51" t="str">
        <f t="shared" si="18"/>
        <v/>
      </c>
      <c r="D160" s="51" t="str">
        <f t="shared" si="19"/>
        <v/>
      </c>
      <c r="E160" s="51" t="str">
        <f t="shared" si="20"/>
        <v/>
      </c>
      <c r="F160" s="51" t="str">
        <f t="shared" si="21"/>
        <v/>
      </c>
      <c r="G160" s="52" t="str">
        <f t="shared" si="22"/>
        <v/>
      </c>
    </row>
    <row r="161" spans="1:7" x14ac:dyDescent="0.25">
      <c r="A161" s="10"/>
      <c r="B161" s="50" t="str">
        <f t="shared" si="17"/>
        <v/>
      </c>
      <c r="C161" s="51" t="str">
        <f t="shared" si="18"/>
        <v/>
      </c>
      <c r="D161" s="51" t="str">
        <f t="shared" si="19"/>
        <v/>
      </c>
      <c r="E161" s="51" t="str">
        <f t="shared" si="20"/>
        <v/>
      </c>
      <c r="F161" s="51" t="str">
        <f t="shared" si="21"/>
        <v/>
      </c>
      <c r="G161" s="52" t="str">
        <f t="shared" si="22"/>
        <v/>
      </c>
    </row>
    <row r="162" spans="1:7" x14ac:dyDescent="0.25">
      <c r="A162" s="10"/>
      <c r="B162" s="50" t="str">
        <f t="shared" si="17"/>
        <v/>
      </c>
      <c r="C162" s="51" t="str">
        <f t="shared" si="18"/>
        <v/>
      </c>
      <c r="D162" s="51" t="str">
        <f t="shared" si="19"/>
        <v/>
      </c>
      <c r="E162" s="51" t="str">
        <f t="shared" si="20"/>
        <v/>
      </c>
      <c r="F162" s="51" t="str">
        <f t="shared" si="21"/>
        <v/>
      </c>
      <c r="G162" s="52" t="str">
        <f t="shared" si="22"/>
        <v/>
      </c>
    </row>
    <row r="163" spans="1:7" x14ac:dyDescent="0.25">
      <c r="A163" s="10"/>
      <c r="B163" s="50" t="str">
        <f t="shared" si="17"/>
        <v/>
      </c>
      <c r="C163" s="51" t="str">
        <f t="shared" si="18"/>
        <v/>
      </c>
      <c r="D163" s="51" t="str">
        <f t="shared" si="19"/>
        <v/>
      </c>
      <c r="E163" s="51" t="str">
        <f t="shared" si="20"/>
        <v/>
      </c>
      <c r="F163" s="51" t="str">
        <f t="shared" si="21"/>
        <v/>
      </c>
      <c r="G163" s="52" t="str">
        <f t="shared" si="22"/>
        <v/>
      </c>
    </row>
    <row r="164" spans="1:7" x14ac:dyDescent="0.25">
      <c r="A164" s="10"/>
      <c r="B164" s="50" t="str">
        <f t="shared" si="17"/>
        <v/>
      </c>
      <c r="C164" s="51" t="str">
        <f t="shared" si="18"/>
        <v/>
      </c>
      <c r="D164" s="51" t="str">
        <f t="shared" si="19"/>
        <v/>
      </c>
      <c r="E164" s="51" t="str">
        <f t="shared" si="20"/>
        <v/>
      </c>
      <c r="F164" s="51" t="str">
        <f t="shared" si="21"/>
        <v/>
      </c>
      <c r="G164" s="52" t="str">
        <f t="shared" si="22"/>
        <v/>
      </c>
    </row>
    <row r="165" spans="1:7" x14ac:dyDescent="0.25">
      <c r="A165" s="10"/>
      <c r="B165" s="50" t="str">
        <f t="shared" si="17"/>
        <v/>
      </c>
      <c r="C165" s="51" t="str">
        <f t="shared" si="18"/>
        <v/>
      </c>
      <c r="D165" s="51" t="str">
        <f t="shared" si="19"/>
        <v/>
      </c>
      <c r="E165" s="51" t="str">
        <f t="shared" si="20"/>
        <v/>
      </c>
      <c r="F165" s="51" t="str">
        <f t="shared" si="21"/>
        <v/>
      </c>
      <c r="G165" s="52" t="str">
        <f t="shared" si="22"/>
        <v/>
      </c>
    </row>
    <row r="166" spans="1:7" x14ac:dyDescent="0.25">
      <c r="A166" s="10"/>
      <c r="B166" s="50" t="str">
        <f t="shared" si="17"/>
        <v/>
      </c>
      <c r="C166" s="51" t="str">
        <f t="shared" si="18"/>
        <v/>
      </c>
      <c r="D166" s="51" t="str">
        <f t="shared" si="19"/>
        <v/>
      </c>
      <c r="E166" s="51" t="str">
        <f t="shared" si="20"/>
        <v/>
      </c>
      <c r="F166" s="51" t="str">
        <f t="shared" si="21"/>
        <v/>
      </c>
      <c r="G166" s="52" t="str">
        <f t="shared" si="22"/>
        <v/>
      </c>
    </row>
    <row r="167" spans="1:7" x14ac:dyDescent="0.25">
      <c r="A167" s="10"/>
      <c r="B167" s="50" t="str">
        <f t="shared" si="17"/>
        <v/>
      </c>
      <c r="C167" s="51" t="str">
        <f t="shared" si="18"/>
        <v/>
      </c>
      <c r="D167" s="51" t="str">
        <f t="shared" si="19"/>
        <v/>
      </c>
      <c r="E167" s="51" t="str">
        <f t="shared" si="20"/>
        <v/>
      </c>
      <c r="F167" s="51" t="str">
        <f t="shared" si="21"/>
        <v/>
      </c>
      <c r="G167" s="52" t="str">
        <f t="shared" si="22"/>
        <v/>
      </c>
    </row>
    <row r="168" spans="1:7" x14ac:dyDescent="0.25">
      <c r="A168" s="10"/>
      <c r="B168" s="50" t="str">
        <f t="shared" si="17"/>
        <v/>
      </c>
      <c r="C168" s="51" t="str">
        <f t="shared" si="18"/>
        <v/>
      </c>
      <c r="D168" s="51" t="str">
        <f t="shared" si="19"/>
        <v/>
      </c>
      <c r="E168" s="51" t="str">
        <f t="shared" si="20"/>
        <v/>
      </c>
      <c r="F168" s="51" t="str">
        <f t="shared" si="21"/>
        <v/>
      </c>
      <c r="G168" s="52" t="str">
        <f t="shared" si="22"/>
        <v/>
      </c>
    </row>
    <row r="169" spans="1:7" x14ac:dyDescent="0.25">
      <c r="A169" s="10"/>
      <c r="B169" s="50" t="str">
        <f t="shared" si="17"/>
        <v/>
      </c>
      <c r="C169" s="51" t="str">
        <f t="shared" si="18"/>
        <v/>
      </c>
      <c r="D169" s="51" t="str">
        <f t="shared" si="19"/>
        <v/>
      </c>
      <c r="E169" s="51" t="str">
        <f t="shared" si="20"/>
        <v/>
      </c>
      <c r="F169" s="51" t="str">
        <f t="shared" si="21"/>
        <v/>
      </c>
      <c r="G169" s="52" t="str">
        <f t="shared" si="22"/>
        <v/>
      </c>
    </row>
    <row r="170" spans="1:7" x14ac:dyDescent="0.25">
      <c r="A170" s="10"/>
      <c r="B170" s="50" t="str">
        <f t="shared" si="17"/>
        <v/>
      </c>
      <c r="C170" s="51" t="str">
        <f t="shared" si="18"/>
        <v/>
      </c>
      <c r="D170" s="51" t="str">
        <f t="shared" si="19"/>
        <v/>
      </c>
      <c r="E170" s="51" t="str">
        <f t="shared" si="20"/>
        <v/>
      </c>
      <c r="F170" s="51" t="str">
        <f t="shared" si="21"/>
        <v/>
      </c>
      <c r="G170" s="52" t="str">
        <f t="shared" si="22"/>
        <v/>
      </c>
    </row>
    <row r="171" spans="1:7" x14ac:dyDescent="0.25">
      <c r="A171" s="10"/>
      <c r="B171" s="50" t="str">
        <f t="shared" si="17"/>
        <v/>
      </c>
      <c r="C171" s="51" t="str">
        <f t="shared" si="18"/>
        <v/>
      </c>
      <c r="D171" s="51" t="str">
        <f t="shared" si="19"/>
        <v/>
      </c>
      <c r="E171" s="51" t="str">
        <f t="shared" si="20"/>
        <v/>
      </c>
      <c r="F171" s="51" t="str">
        <f t="shared" si="21"/>
        <v/>
      </c>
      <c r="G171" s="52" t="str">
        <f t="shared" si="22"/>
        <v/>
      </c>
    </row>
    <row r="172" spans="1:7" x14ac:dyDescent="0.25">
      <c r="A172" s="10"/>
      <c r="B172" s="50" t="str">
        <f t="shared" si="17"/>
        <v/>
      </c>
      <c r="C172" s="51" t="str">
        <f t="shared" si="18"/>
        <v/>
      </c>
      <c r="D172" s="51" t="str">
        <f t="shared" si="19"/>
        <v/>
      </c>
      <c r="E172" s="51" t="str">
        <f t="shared" si="20"/>
        <v/>
      </c>
      <c r="F172" s="51" t="str">
        <f t="shared" si="21"/>
        <v/>
      </c>
      <c r="G172" s="52" t="str">
        <f t="shared" si="22"/>
        <v/>
      </c>
    </row>
    <row r="173" spans="1:7" x14ac:dyDescent="0.25">
      <c r="A173" s="10"/>
      <c r="B173" s="50" t="str">
        <f t="shared" si="17"/>
        <v/>
      </c>
      <c r="C173" s="51" t="str">
        <f t="shared" si="18"/>
        <v/>
      </c>
      <c r="D173" s="51" t="str">
        <f t="shared" si="19"/>
        <v/>
      </c>
      <c r="E173" s="51" t="str">
        <f t="shared" si="20"/>
        <v/>
      </c>
      <c r="F173" s="51" t="str">
        <f t="shared" si="21"/>
        <v/>
      </c>
      <c r="G173" s="52" t="str">
        <f t="shared" si="22"/>
        <v/>
      </c>
    </row>
    <row r="174" spans="1:7" x14ac:dyDescent="0.25">
      <c r="A174" s="10"/>
      <c r="B174" s="50" t="str">
        <f t="shared" si="17"/>
        <v/>
      </c>
      <c r="C174" s="51" t="str">
        <f t="shared" si="18"/>
        <v/>
      </c>
      <c r="D174" s="51" t="str">
        <f t="shared" si="19"/>
        <v/>
      </c>
      <c r="E174" s="51" t="str">
        <f t="shared" si="20"/>
        <v/>
      </c>
      <c r="F174" s="51" t="str">
        <f t="shared" si="21"/>
        <v/>
      </c>
      <c r="G174" s="52" t="str">
        <f t="shared" si="22"/>
        <v/>
      </c>
    </row>
    <row r="175" spans="1:7" x14ac:dyDescent="0.25">
      <c r="A175" s="10"/>
      <c r="B175" s="50" t="str">
        <f t="shared" si="17"/>
        <v/>
      </c>
      <c r="C175" s="51" t="str">
        <f t="shared" si="18"/>
        <v/>
      </c>
      <c r="D175" s="51" t="str">
        <f t="shared" si="19"/>
        <v/>
      </c>
      <c r="E175" s="51" t="str">
        <f t="shared" si="20"/>
        <v/>
      </c>
      <c r="F175" s="51" t="str">
        <f t="shared" si="21"/>
        <v/>
      </c>
      <c r="G175" s="52" t="str">
        <f t="shared" si="22"/>
        <v/>
      </c>
    </row>
    <row r="176" spans="1:7" x14ac:dyDescent="0.25">
      <c r="A176" s="10"/>
      <c r="B176" s="50" t="str">
        <f t="shared" si="17"/>
        <v/>
      </c>
      <c r="C176" s="51" t="str">
        <f t="shared" si="18"/>
        <v/>
      </c>
      <c r="D176" s="51" t="str">
        <f t="shared" si="19"/>
        <v/>
      </c>
      <c r="E176" s="51" t="str">
        <f t="shared" si="20"/>
        <v/>
      </c>
      <c r="F176" s="51" t="str">
        <f t="shared" si="21"/>
        <v/>
      </c>
      <c r="G176" s="52" t="str">
        <f t="shared" si="22"/>
        <v/>
      </c>
    </row>
    <row r="177" spans="1:7" x14ac:dyDescent="0.25">
      <c r="A177" s="10"/>
      <c r="B177" s="50" t="str">
        <f t="shared" si="17"/>
        <v/>
      </c>
      <c r="C177" s="51" t="str">
        <f t="shared" si="18"/>
        <v/>
      </c>
      <c r="D177" s="51" t="str">
        <f t="shared" si="19"/>
        <v/>
      </c>
      <c r="E177" s="51" t="str">
        <f t="shared" si="20"/>
        <v/>
      </c>
      <c r="F177" s="51" t="str">
        <f t="shared" si="21"/>
        <v/>
      </c>
      <c r="G177" s="52" t="str">
        <f t="shared" si="22"/>
        <v/>
      </c>
    </row>
    <row r="178" spans="1:7" x14ac:dyDescent="0.25">
      <c r="A178" s="10"/>
      <c r="B178" s="50" t="str">
        <f t="shared" si="17"/>
        <v/>
      </c>
      <c r="C178" s="51" t="str">
        <f t="shared" si="18"/>
        <v/>
      </c>
      <c r="D178" s="51" t="str">
        <f t="shared" si="19"/>
        <v/>
      </c>
      <c r="E178" s="51" t="str">
        <f t="shared" si="20"/>
        <v/>
      </c>
      <c r="F178" s="51" t="str">
        <f t="shared" si="21"/>
        <v/>
      </c>
      <c r="G178" s="52" t="str">
        <f t="shared" si="22"/>
        <v/>
      </c>
    </row>
    <row r="179" spans="1:7" x14ac:dyDescent="0.25">
      <c r="B179" s="50" t="str">
        <f t="shared" ref="B179:B242" si="23">IF(B178&lt;=n-1,B178+1,"")</f>
        <v/>
      </c>
      <c r="C179" s="51" t="str">
        <f t="shared" ref="C179:C242" si="24">IF(n="","",IF(B179&lt;=n,G178,""))</f>
        <v/>
      </c>
      <c r="D179" s="51" t="str">
        <f t="shared" ref="D179:D242" si="25">IF(n="","",IF(B179&lt;=n,IF(kar&gt;B178,0,C179*(_r+pz)),""))</f>
        <v/>
      </c>
      <c r="E179" s="51" t="str">
        <f t="shared" ref="E179:E242" si="26">IF(n="","",IF(B179&lt;=n,D179+F179,""))</f>
        <v/>
      </c>
      <c r="F179" s="51" t="str">
        <f t="shared" ref="F179:F242" si="27">IF(n="","",IF(B179&lt;=n,IF(krc_k&gt;B178,0,IF(kar&gt;B178,0,Tn_c)),""))</f>
        <v/>
      </c>
      <c r="G179" s="52" t="str">
        <f t="shared" ref="G179:G242" si="28">IF(n="","",IF(B179&lt;=n,IF(kar&gt;(B179-1),(C179-F179)*(1+(_r+pz)),C179-F179),""))</f>
        <v/>
      </c>
    </row>
    <row r="180" spans="1:7" x14ac:dyDescent="0.25">
      <c r="B180" s="50" t="str">
        <f t="shared" si="23"/>
        <v/>
      </c>
      <c r="C180" s="51" t="str">
        <f t="shared" si="24"/>
        <v/>
      </c>
      <c r="D180" s="51" t="str">
        <f t="shared" si="25"/>
        <v/>
      </c>
      <c r="E180" s="51" t="str">
        <f t="shared" si="26"/>
        <v/>
      </c>
      <c r="F180" s="51" t="str">
        <f t="shared" si="27"/>
        <v/>
      </c>
      <c r="G180" s="52" t="str">
        <f t="shared" si="28"/>
        <v/>
      </c>
    </row>
    <row r="181" spans="1:7" x14ac:dyDescent="0.25">
      <c r="B181" s="50" t="str">
        <f t="shared" si="23"/>
        <v/>
      </c>
      <c r="C181" s="51" t="str">
        <f t="shared" si="24"/>
        <v/>
      </c>
      <c r="D181" s="51" t="str">
        <f t="shared" si="25"/>
        <v/>
      </c>
      <c r="E181" s="51" t="str">
        <f t="shared" si="26"/>
        <v/>
      </c>
      <c r="F181" s="51" t="str">
        <f t="shared" si="27"/>
        <v/>
      </c>
      <c r="G181" s="52" t="str">
        <f t="shared" si="28"/>
        <v/>
      </c>
    </row>
    <row r="182" spans="1:7" x14ac:dyDescent="0.25">
      <c r="B182" s="50" t="str">
        <f t="shared" si="23"/>
        <v/>
      </c>
      <c r="C182" s="51" t="str">
        <f t="shared" si="24"/>
        <v/>
      </c>
      <c r="D182" s="51" t="str">
        <f t="shared" si="25"/>
        <v/>
      </c>
      <c r="E182" s="51" t="str">
        <f t="shared" si="26"/>
        <v/>
      </c>
      <c r="F182" s="51" t="str">
        <f t="shared" si="27"/>
        <v/>
      </c>
      <c r="G182" s="52" t="str">
        <f t="shared" si="28"/>
        <v/>
      </c>
    </row>
    <row r="183" spans="1:7" x14ac:dyDescent="0.25">
      <c r="B183" s="50" t="str">
        <f t="shared" si="23"/>
        <v/>
      </c>
      <c r="C183" s="51" t="str">
        <f t="shared" si="24"/>
        <v/>
      </c>
      <c r="D183" s="51" t="str">
        <f t="shared" si="25"/>
        <v/>
      </c>
      <c r="E183" s="51" t="str">
        <f t="shared" si="26"/>
        <v/>
      </c>
      <c r="F183" s="51" t="str">
        <f t="shared" si="27"/>
        <v/>
      </c>
      <c r="G183" s="52" t="str">
        <f t="shared" si="28"/>
        <v/>
      </c>
    </row>
    <row r="184" spans="1:7" x14ac:dyDescent="0.25">
      <c r="B184" s="50" t="str">
        <f t="shared" si="23"/>
        <v/>
      </c>
      <c r="C184" s="51" t="str">
        <f t="shared" si="24"/>
        <v/>
      </c>
      <c r="D184" s="51" t="str">
        <f t="shared" si="25"/>
        <v/>
      </c>
      <c r="E184" s="51" t="str">
        <f t="shared" si="26"/>
        <v/>
      </c>
      <c r="F184" s="51" t="str">
        <f t="shared" si="27"/>
        <v/>
      </c>
      <c r="G184" s="52" t="str">
        <f t="shared" si="28"/>
        <v/>
      </c>
    </row>
    <row r="185" spans="1:7" x14ac:dyDescent="0.25">
      <c r="B185" s="50" t="str">
        <f t="shared" si="23"/>
        <v/>
      </c>
      <c r="C185" s="51" t="str">
        <f t="shared" si="24"/>
        <v/>
      </c>
      <c r="D185" s="51" t="str">
        <f t="shared" si="25"/>
        <v/>
      </c>
      <c r="E185" s="51" t="str">
        <f t="shared" si="26"/>
        <v/>
      </c>
      <c r="F185" s="51" t="str">
        <f t="shared" si="27"/>
        <v/>
      </c>
      <c r="G185" s="52" t="str">
        <f t="shared" si="28"/>
        <v/>
      </c>
    </row>
    <row r="186" spans="1:7" x14ac:dyDescent="0.25">
      <c r="B186" s="50" t="str">
        <f t="shared" si="23"/>
        <v/>
      </c>
      <c r="C186" s="51" t="str">
        <f t="shared" si="24"/>
        <v/>
      </c>
      <c r="D186" s="51" t="str">
        <f t="shared" si="25"/>
        <v/>
      </c>
      <c r="E186" s="51" t="str">
        <f t="shared" si="26"/>
        <v/>
      </c>
      <c r="F186" s="51" t="str">
        <f t="shared" si="27"/>
        <v/>
      </c>
      <c r="G186" s="52" t="str">
        <f t="shared" si="28"/>
        <v/>
      </c>
    </row>
    <row r="187" spans="1:7" x14ac:dyDescent="0.25">
      <c r="B187" s="50" t="str">
        <f t="shared" si="23"/>
        <v/>
      </c>
      <c r="C187" s="51" t="str">
        <f t="shared" si="24"/>
        <v/>
      </c>
      <c r="D187" s="51" t="str">
        <f t="shared" si="25"/>
        <v/>
      </c>
      <c r="E187" s="51" t="str">
        <f t="shared" si="26"/>
        <v/>
      </c>
      <c r="F187" s="51" t="str">
        <f t="shared" si="27"/>
        <v/>
      </c>
      <c r="G187" s="52" t="str">
        <f t="shared" si="28"/>
        <v/>
      </c>
    </row>
    <row r="188" spans="1:7" x14ac:dyDescent="0.25">
      <c r="B188" s="50" t="str">
        <f t="shared" si="23"/>
        <v/>
      </c>
      <c r="C188" s="51" t="str">
        <f t="shared" si="24"/>
        <v/>
      </c>
      <c r="D188" s="51" t="str">
        <f t="shared" si="25"/>
        <v/>
      </c>
      <c r="E188" s="51" t="str">
        <f t="shared" si="26"/>
        <v/>
      </c>
      <c r="F188" s="51" t="str">
        <f t="shared" si="27"/>
        <v/>
      </c>
      <c r="G188" s="52" t="str">
        <f t="shared" si="28"/>
        <v/>
      </c>
    </row>
    <row r="189" spans="1:7" x14ac:dyDescent="0.25">
      <c r="B189" s="50" t="str">
        <f t="shared" si="23"/>
        <v/>
      </c>
      <c r="C189" s="51" t="str">
        <f t="shared" si="24"/>
        <v/>
      </c>
      <c r="D189" s="51" t="str">
        <f t="shared" si="25"/>
        <v/>
      </c>
      <c r="E189" s="51" t="str">
        <f t="shared" si="26"/>
        <v/>
      </c>
      <c r="F189" s="51" t="str">
        <f t="shared" si="27"/>
        <v/>
      </c>
      <c r="G189" s="52" t="str">
        <f t="shared" si="28"/>
        <v/>
      </c>
    </row>
    <row r="190" spans="1:7" x14ac:dyDescent="0.25">
      <c r="B190" s="50" t="str">
        <f t="shared" si="23"/>
        <v/>
      </c>
      <c r="C190" s="51" t="str">
        <f t="shared" si="24"/>
        <v/>
      </c>
      <c r="D190" s="51" t="str">
        <f t="shared" si="25"/>
        <v/>
      </c>
      <c r="E190" s="51" t="str">
        <f t="shared" si="26"/>
        <v/>
      </c>
      <c r="F190" s="51" t="str">
        <f t="shared" si="27"/>
        <v/>
      </c>
      <c r="G190" s="52" t="str">
        <f t="shared" si="28"/>
        <v/>
      </c>
    </row>
    <row r="191" spans="1:7" x14ac:dyDescent="0.25">
      <c r="B191" s="50" t="str">
        <f t="shared" si="23"/>
        <v/>
      </c>
      <c r="C191" s="51" t="str">
        <f t="shared" si="24"/>
        <v/>
      </c>
      <c r="D191" s="51" t="str">
        <f t="shared" si="25"/>
        <v/>
      </c>
      <c r="E191" s="51" t="str">
        <f t="shared" si="26"/>
        <v/>
      </c>
      <c r="F191" s="51" t="str">
        <f t="shared" si="27"/>
        <v/>
      </c>
      <c r="G191" s="52" t="str">
        <f t="shared" si="28"/>
        <v/>
      </c>
    </row>
    <row r="192" spans="1:7" x14ac:dyDescent="0.25">
      <c r="B192" s="50" t="str">
        <f t="shared" si="23"/>
        <v/>
      </c>
      <c r="C192" s="51" t="str">
        <f t="shared" si="24"/>
        <v/>
      </c>
      <c r="D192" s="51" t="str">
        <f t="shared" si="25"/>
        <v/>
      </c>
      <c r="E192" s="51" t="str">
        <f t="shared" si="26"/>
        <v/>
      </c>
      <c r="F192" s="51" t="str">
        <f t="shared" si="27"/>
        <v/>
      </c>
      <c r="G192" s="52" t="str">
        <f t="shared" si="28"/>
        <v/>
      </c>
    </row>
    <row r="193" spans="2:7" x14ac:dyDescent="0.25">
      <c r="B193" s="50" t="str">
        <f t="shared" si="23"/>
        <v/>
      </c>
      <c r="C193" s="51" t="str">
        <f t="shared" si="24"/>
        <v/>
      </c>
      <c r="D193" s="51" t="str">
        <f t="shared" si="25"/>
        <v/>
      </c>
      <c r="E193" s="51" t="str">
        <f t="shared" si="26"/>
        <v/>
      </c>
      <c r="F193" s="51" t="str">
        <f t="shared" si="27"/>
        <v/>
      </c>
      <c r="G193" s="52" t="str">
        <f t="shared" si="28"/>
        <v/>
      </c>
    </row>
    <row r="194" spans="2:7" x14ac:dyDescent="0.25">
      <c r="B194" s="50" t="str">
        <f t="shared" si="23"/>
        <v/>
      </c>
      <c r="C194" s="51" t="str">
        <f t="shared" si="24"/>
        <v/>
      </c>
      <c r="D194" s="51" t="str">
        <f t="shared" si="25"/>
        <v/>
      </c>
      <c r="E194" s="51" t="str">
        <f t="shared" si="26"/>
        <v/>
      </c>
      <c r="F194" s="51" t="str">
        <f t="shared" si="27"/>
        <v/>
      </c>
      <c r="G194" s="52" t="str">
        <f t="shared" si="28"/>
        <v/>
      </c>
    </row>
    <row r="195" spans="2:7" x14ac:dyDescent="0.25">
      <c r="B195" s="50" t="str">
        <f t="shared" si="23"/>
        <v/>
      </c>
      <c r="C195" s="51" t="str">
        <f t="shared" si="24"/>
        <v/>
      </c>
      <c r="D195" s="51" t="str">
        <f t="shared" si="25"/>
        <v/>
      </c>
      <c r="E195" s="51" t="str">
        <f t="shared" si="26"/>
        <v/>
      </c>
      <c r="F195" s="51" t="str">
        <f t="shared" si="27"/>
        <v/>
      </c>
      <c r="G195" s="52" t="str">
        <f t="shared" si="28"/>
        <v/>
      </c>
    </row>
    <row r="196" spans="2:7" x14ac:dyDescent="0.25">
      <c r="B196" s="50" t="str">
        <f t="shared" si="23"/>
        <v/>
      </c>
      <c r="C196" s="51" t="str">
        <f t="shared" si="24"/>
        <v/>
      </c>
      <c r="D196" s="51" t="str">
        <f t="shared" si="25"/>
        <v/>
      </c>
      <c r="E196" s="51" t="str">
        <f t="shared" si="26"/>
        <v/>
      </c>
      <c r="F196" s="51" t="str">
        <f t="shared" si="27"/>
        <v/>
      </c>
      <c r="G196" s="52" t="str">
        <f t="shared" si="28"/>
        <v/>
      </c>
    </row>
    <row r="197" spans="2:7" x14ac:dyDescent="0.25">
      <c r="B197" s="50" t="str">
        <f t="shared" si="23"/>
        <v/>
      </c>
      <c r="C197" s="51" t="str">
        <f t="shared" si="24"/>
        <v/>
      </c>
      <c r="D197" s="51" t="str">
        <f t="shared" si="25"/>
        <v/>
      </c>
      <c r="E197" s="51" t="str">
        <f t="shared" si="26"/>
        <v/>
      </c>
      <c r="F197" s="51" t="str">
        <f t="shared" si="27"/>
        <v/>
      </c>
      <c r="G197" s="52" t="str">
        <f t="shared" si="28"/>
        <v/>
      </c>
    </row>
    <row r="198" spans="2:7" x14ac:dyDescent="0.25">
      <c r="B198" s="50" t="str">
        <f t="shared" si="23"/>
        <v/>
      </c>
      <c r="C198" s="51" t="str">
        <f t="shared" si="24"/>
        <v/>
      </c>
      <c r="D198" s="51" t="str">
        <f t="shared" si="25"/>
        <v/>
      </c>
      <c r="E198" s="51" t="str">
        <f t="shared" si="26"/>
        <v/>
      </c>
      <c r="F198" s="51" t="str">
        <f t="shared" si="27"/>
        <v/>
      </c>
      <c r="G198" s="52" t="str">
        <f t="shared" si="28"/>
        <v/>
      </c>
    </row>
    <row r="199" spans="2:7" x14ac:dyDescent="0.25">
      <c r="B199" s="50" t="str">
        <f t="shared" si="23"/>
        <v/>
      </c>
      <c r="C199" s="51" t="str">
        <f t="shared" si="24"/>
        <v/>
      </c>
      <c r="D199" s="51" t="str">
        <f t="shared" si="25"/>
        <v/>
      </c>
      <c r="E199" s="51" t="str">
        <f t="shared" si="26"/>
        <v/>
      </c>
      <c r="F199" s="51" t="str">
        <f t="shared" si="27"/>
        <v/>
      </c>
      <c r="G199" s="52" t="str">
        <f t="shared" si="28"/>
        <v/>
      </c>
    </row>
    <row r="200" spans="2:7" x14ac:dyDescent="0.25">
      <c r="B200" s="50" t="str">
        <f t="shared" si="23"/>
        <v/>
      </c>
      <c r="C200" s="51" t="str">
        <f t="shared" si="24"/>
        <v/>
      </c>
      <c r="D200" s="51" t="str">
        <f t="shared" si="25"/>
        <v/>
      </c>
      <c r="E200" s="51" t="str">
        <f t="shared" si="26"/>
        <v/>
      </c>
      <c r="F200" s="51" t="str">
        <f t="shared" si="27"/>
        <v/>
      </c>
      <c r="G200" s="52" t="str">
        <f t="shared" si="28"/>
        <v/>
      </c>
    </row>
    <row r="201" spans="2:7" x14ac:dyDescent="0.25">
      <c r="B201" s="50" t="str">
        <f t="shared" si="23"/>
        <v/>
      </c>
      <c r="C201" s="51" t="str">
        <f t="shared" si="24"/>
        <v/>
      </c>
      <c r="D201" s="51" t="str">
        <f t="shared" si="25"/>
        <v/>
      </c>
      <c r="E201" s="51" t="str">
        <f t="shared" si="26"/>
        <v/>
      </c>
      <c r="F201" s="51" t="str">
        <f t="shared" si="27"/>
        <v/>
      </c>
      <c r="G201" s="52" t="str">
        <f t="shared" si="28"/>
        <v/>
      </c>
    </row>
    <row r="202" spans="2:7" x14ac:dyDescent="0.25">
      <c r="B202" s="50" t="str">
        <f t="shared" si="23"/>
        <v/>
      </c>
      <c r="C202" s="51" t="str">
        <f t="shared" si="24"/>
        <v/>
      </c>
      <c r="D202" s="51" t="str">
        <f t="shared" si="25"/>
        <v/>
      </c>
      <c r="E202" s="51" t="str">
        <f t="shared" si="26"/>
        <v/>
      </c>
      <c r="F202" s="51" t="str">
        <f t="shared" si="27"/>
        <v/>
      </c>
      <c r="G202" s="52" t="str">
        <f t="shared" si="28"/>
        <v/>
      </c>
    </row>
    <row r="203" spans="2:7" x14ac:dyDescent="0.25">
      <c r="B203" s="50" t="str">
        <f t="shared" si="23"/>
        <v/>
      </c>
      <c r="C203" s="51" t="str">
        <f t="shared" si="24"/>
        <v/>
      </c>
      <c r="D203" s="51" t="str">
        <f t="shared" si="25"/>
        <v/>
      </c>
      <c r="E203" s="51" t="str">
        <f t="shared" si="26"/>
        <v/>
      </c>
      <c r="F203" s="51" t="str">
        <f t="shared" si="27"/>
        <v/>
      </c>
      <c r="G203" s="52" t="str">
        <f t="shared" si="28"/>
        <v/>
      </c>
    </row>
    <row r="204" spans="2:7" x14ac:dyDescent="0.25">
      <c r="B204" s="50" t="str">
        <f t="shared" si="23"/>
        <v/>
      </c>
      <c r="C204" s="51" t="str">
        <f t="shared" si="24"/>
        <v/>
      </c>
      <c r="D204" s="51" t="str">
        <f t="shared" si="25"/>
        <v/>
      </c>
      <c r="E204" s="51" t="str">
        <f t="shared" si="26"/>
        <v/>
      </c>
      <c r="F204" s="51" t="str">
        <f t="shared" si="27"/>
        <v/>
      </c>
      <c r="G204" s="52" t="str">
        <f t="shared" si="28"/>
        <v/>
      </c>
    </row>
    <row r="205" spans="2:7" x14ac:dyDescent="0.25">
      <c r="B205" s="50" t="str">
        <f t="shared" si="23"/>
        <v/>
      </c>
      <c r="C205" s="51" t="str">
        <f t="shared" si="24"/>
        <v/>
      </c>
      <c r="D205" s="51" t="str">
        <f t="shared" si="25"/>
        <v/>
      </c>
      <c r="E205" s="51" t="str">
        <f t="shared" si="26"/>
        <v/>
      </c>
      <c r="F205" s="51" t="str">
        <f t="shared" si="27"/>
        <v/>
      </c>
      <c r="G205" s="52" t="str">
        <f t="shared" si="28"/>
        <v/>
      </c>
    </row>
    <row r="206" spans="2:7" x14ac:dyDescent="0.25">
      <c r="B206" s="50" t="str">
        <f t="shared" si="23"/>
        <v/>
      </c>
      <c r="C206" s="51" t="str">
        <f t="shared" si="24"/>
        <v/>
      </c>
      <c r="D206" s="51" t="str">
        <f t="shared" si="25"/>
        <v/>
      </c>
      <c r="E206" s="51" t="str">
        <f t="shared" si="26"/>
        <v/>
      </c>
      <c r="F206" s="51" t="str">
        <f t="shared" si="27"/>
        <v/>
      </c>
      <c r="G206" s="52" t="str">
        <f t="shared" si="28"/>
        <v/>
      </c>
    </row>
    <row r="207" spans="2:7" x14ac:dyDescent="0.25">
      <c r="B207" s="50" t="str">
        <f t="shared" si="23"/>
        <v/>
      </c>
      <c r="C207" s="51" t="str">
        <f t="shared" si="24"/>
        <v/>
      </c>
      <c r="D207" s="51" t="str">
        <f t="shared" si="25"/>
        <v/>
      </c>
      <c r="E207" s="51" t="str">
        <f t="shared" si="26"/>
        <v/>
      </c>
      <c r="F207" s="51" t="str">
        <f t="shared" si="27"/>
        <v/>
      </c>
      <c r="G207" s="52" t="str">
        <f t="shared" si="28"/>
        <v/>
      </c>
    </row>
    <row r="208" spans="2:7" x14ac:dyDescent="0.25">
      <c r="B208" s="50" t="str">
        <f t="shared" si="23"/>
        <v/>
      </c>
      <c r="C208" s="51" t="str">
        <f t="shared" si="24"/>
        <v/>
      </c>
      <c r="D208" s="51" t="str">
        <f t="shared" si="25"/>
        <v/>
      </c>
      <c r="E208" s="51" t="str">
        <f t="shared" si="26"/>
        <v/>
      </c>
      <c r="F208" s="51" t="str">
        <f t="shared" si="27"/>
        <v/>
      </c>
      <c r="G208" s="52" t="str">
        <f t="shared" si="28"/>
        <v/>
      </c>
    </row>
    <row r="209" spans="2:7" x14ac:dyDescent="0.25">
      <c r="B209" s="50" t="str">
        <f t="shared" si="23"/>
        <v/>
      </c>
      <c r="C209" s="51" t="str">
        <f t="shared" si="24"/>
        <v/>
      </c>
      <c r="D209" s="51" t="str">
        <f t="shared" si="25"/>
        <v/>
      </c>
      <c r="E209" s="51" t="str">
        <f t="shared" si="26"/>
        <v/>
      </c>
      <c r="F209" s="51" t="str">
        <f t="shared" si="27"/>
        <v/>
      </c>
      <c r="G209" s="52" t="str">
        <f t="shared" si="28"/>
        <v/>
      </c>
    </row>
    <row r="210" spans="2:7" x14ac:dyDescent="0.25">
      <c r="B210" s="50" t="str">
        <f t="shared" si="23"/>
        <v/>
      </c>
      <c r="C210" s="51" t="str">
        <f t="shared" si="24"/>
        <v/>
      </c>
      <c r="D210" s="51" t="str">
        <f t="shared" si="25"/>
        <v/>
      </c>
      <c r="E210" s="51" t="str">
        <f t="shared" si="26"/>
        <v/>
      </c>
      <c r="F210" s="51" t="str">
        <f t="shared" si="27"/>
        <v/>
      </c>
      <c r="G210" s="52" t="str">
        <f t="shared" si="28"/>
        <v/>
      </c>
    </row>
    <row r="211" spans="2:7" x14ac:dyDescent="0.25">
      <c r="B211" s="50" t="str">
        <f t="shared" si="23"/>
        <v/>
      </c>
      <c r="C211" s="51" t="str">
        <f t="shared" si="24"/>
        <v/>
      </c>
      <c r="D211" s="51" t="str">
        <f t="shared" si="25"/>
        <v/>
      </c>
      <c r="E211" s="51" t="str">
        <f t="shared" si="26"/>
        <v/>
      </c>
      <c r="F211" s="51" t="str">
        <f t="shared" si="27"/>
        <v/>
      </c>
      <c r="G211" s="52" t="str">
        <f t="shared" si="28"/>
        <v/>
      </c>
    </row>
    <row r="212" spans="2:7" x14ac:dyDescent="0.25">
      <c r="B212" s="50" t="str">
        <f t="shared" si="23"/>
        <v/>
      </c>
      <c r="C212" s="51" t="str">
        <f t="shared" si="24"/>
        <v/>
      </c>
      <c r="D212" s="51" t="str">
        <f t="shared" si="25"/>
        <v/>
      </c>
      <c r="E212" s="51" t="str">
        <f t="shared" si="26"/>
        <v/>
      </c>
      <c r="F212" s="51" t="str">
        <f t="shared" si="27"/>
        <v/>
      </c>
      <c r="G212" s="52" t="str">
        <f t="shared" si="28"/>
        <v/>
      </c>
    </row>
    <row r="213" spans="2:7" x14ac:dyDescent="0.25">
      <c r="B213" s="50" t="str">
        <f t="shared" si="23"/>
        <v/>
      </c>
      <c r="C213" s="51" t="str">
        <f t="shared" si="24"/>
        <v/>
      </c>
      <c r="D213" s="51" t="str">
        <f t="shared" si="25"/>
        <v/>
      </c>
      <c r="E213" s="51" t="str">
        <f t="shared" si="26"/>
        <v/>
      </c>
      <c r="F213" s="51" t="str">
        <f t="shared" si="27"/>
        <v/>
      </c>
      <c r="G213" s="52" t="str">
        <f t="shared" si="28"/>
        <v/>
      </c>
    </row>
    <row r="214" spans="2:7" x14ac:dyDescent="0.25">
      <c r="B214" s="50" t="str">
        <f t="shared" si="23"/>
        <v/>
      </c>
      <c r="C214" s="51" t="str">
        <f t="shared" si="24"/>
        <v/>
      </c>
      <c r="D214" s="51" t="str">
        <f t="shared" si="25"/>
        <v/>
      </c>
      <c r="E214" s="51" t="str">
        <f t="shared" si="26"/>
        <v/>
      </c>
      <c r="F214" s="51" t="str">
        <f t="shared" si="27"/>
        <v/>
      </c>
      <c r="G214" s="52" t="str">
        <f t="shared" si="28"/>
        <v/>
      </c>
    </row>
    <row r="215" spans="2:7" x14ac:dyDescent="0.25">
      <c r="B215" s="50" t="str">
        <f t="shared" si="23"/>
        <v/>
      </c>
      <c r="C215" s="51" t="str">
        <f t="shared" si="24"/>
        <v/>
      </c>
      <c r="D215" s="51" t="str">
        <f t="shared" si="25"/>
        <v/>
      </c>
      <c r="E215" s="51" t="str">
        <f t="shared" si="26"/>
        <v/>
      </c>
      <c r="F215" s="51" t="str">
        <f t="shared" si="27"/>
        <v/>
      </c>
      <c r="G215" s="52" t="str">
        <f t="shared" si="28"/>
        <v/>
      </c>
    </row>
    <row r="216" spans="2:7" x14ac:dyDescent="0.25">
      <c r="B216" s="50" t="str">
        <f t="shared" si="23"/>
        <v/>
      </c>
      <c r="C216" s="51" t="str">
        <f t="shared" si="24"/>
        <v/>
      </c>
      <c r="D216" s="51" t="str">
        <f t="shared" si="25"/>
        <v/>
      </c>
      <c r="E216" s="51" t="str">
        <f t="shared" si="26"/>
        <v/>
      </c>
      <c r="F216" s="51" t="str">
        <f t="shared" si="27"/>
        <v/>
      </c>
      <c r="G216" s="52" t="str">
        <f t="shared" si="28"/>
        <v/>
      </c>
    </row>
    <row r="217" spans="2:7" x14ac:dyDescent="0.25">
      <c r="B217" s="50" t="str">
        <f t="shared" si="23"/>
        <v/>
      </c>
      <c r="C217" s="51" t="str">
        <f t="shared" si="24"/>
        <v/>
      </c>
      <c r="D217" s="51" t="str">
        <f t="shared" si="25"/>
        <v/>
      </c>
      <c r="E217" s="51" t="str">
        <f t="shared" si="26"/>
        <v/>
      </c>
      <c r="F217" s="51" t="str">
        <f t="shared" si="27"/>
        <v/>
      </c>
      <c r="G217" s="52" t="str">
        <f t="shared" si="28"/>
        <v/>
      </c>
    </row>
    <row r="218" spans="2:7" x14ac:dyDescent="0.25">
      <c r="B218" s="50" t="str">
        <f t="shared" si="23"/>
        <v/>
      </c>
      <c r="C218" s="51" t="str">
        <f t="shared" si="24"/>
        <v/>
      </c>
      <c r="D218" s="51" t="str">
        <f t="shared" si="25"/>
        <v/>
      </c>
      <c r="E218" s="51" t="str">
        <f t="shared" si="26"/>
        <v/>
      </c>
      <c r="F218" s="51" t="str">
        <f t="shared" si="27"/>
        <v/>
      </c>
      <c r="G218" s="52" t="str">
        <f t="shared" si="28"/>
        <v/>
      </c>
    </row>
    <row r="219" spans="2:7" x14ac:dyDescent="0.25">
      <c r="B219" s="50" t="str">
        <f t="shared" si="23"/>
        <v/>
      </c>
      <c r="C219" s="51" t="str">
        <f t="shared" si="24"/>
        <v/>
      </c>
      <c r="D219" s="51" t="str">
        <f t="shared" si="25"/>
        <v/>
      </c>
      <c r="E219" s="51" t="str">
        <f t="shared" si="26"/>
        <v/>
      </c>
      <c r="F219" s="51" t="str">
        <f t="shared" si="27"/>
        <v/>
      </c>
      <c r="G219" s="52" t="str">
        <f t="shared" si="28"/>
        <v/>
      </c>
    </row>
    <row r="220" spans="2:7" x14ac:dyDescent="0.25">
      <c r="B220" s="50" t="str">
        <f t="shared" si="23"/>
        <v/>
      </c>
      <c r="C220" s="51" t="str">
        <f t="shared" si="24"/>
        <v/>
      </c>
      <c r="D220" s="51" t="str">
        <f t="shared" si="25"/>
        <v/>
      </c>
      <c r="E220" s="51" t="str">
        <f t="shared" si="26"/>
        <v/>
      </c>
      <c r="F220" s="51" t="str">
        <f t="shared" si="27"/>
        <v/>
      </c>
      <c r="G220" s="52" t="str">
        <f t="shared" si="28"/>
        <v/>
      </c>
    </row>
    <row r="221" spans="2:7" x14ac:dyDescent="0.25">
      <c r="B221" s="50" t="str">
        <f t="shared" si="23"/>
        <v/>
      </c>
      <c r="C221" s="51" t="str">
        <f t="shared" si="24"/>
        <v/>
      </c>
      <c r="D221" s="51" t="str">
        <f t="shared" si="25"/>
        <v/>
      </c>
      <c r="E221" s="51" t="str">
        <f t="shared" si="26"/>
        <v/>
      </c>
      <c r="F221" s="51" t="str">
        <f t="shared" si="27"/>
        <v/>
      </c>
      <c r="G221" s="52" t="str">
        <f t="shared" si="28"/>
        <v/>
      </c>
    </row>
    <row r="222" spans="2:7" x14ac:dyDescent="0.25">
      <c r="B222" s="50" t="str">
        <f t="shared" si="23"/>
        <v/>
      </c>
      <c r="C222" s="51" t="str">
        <f t="shared" si="24"/>
        <v/>
      </c>
      <c r="D222" s="51" t="str">
        <f t="shared" si="25"/>
        <v/>
      </c>
      <c r="E222" s="51" t="str">
        <f t="shared" si="26"/>
        <v/>
      </c>
      <c r="F222" s="51" t="str">
        <f t="shared" si="27"/>
        <v/>
      </c>
      <c r="G222" s="52" t="str">
        <f t="shared" si="28"/>
        <v/>
      </c>
    </row>
    <row r="223" spans="2:7" x14ac:dyDescent="0.25">
      <c r="B223" s="50" t="str">
        <f t="shared" si="23"/>
        <v/>
      </c>
      <c r="C223" s="51" t="str">
        <f t="shared" si="24"/>
        <v/>
      </c>
      <c r="D223" s="51" t="str">
        <f t="shared" si="25"/>
        <v/>
      </c>
      <c r="E223" s="51" t="str">
        <f t="shared" si="26"/>
        <v/>
      </c>
      <c r="F223" s="51" t="str">
        <f t="shared" si="27"/>
        <v/>
      </c>
      <c r="G223" s="52" t="str">
        <f t="shared" si="28"/>
        <v/>
      </c>
    </row>
    <row r="224" spans="2:7" x14ac:dyDescent="0.25">
      <c r="B224" s="50" t="str">
        <f t="shared" si="23"/>
        <v/>
      </c>
      <c r="C224" s="51" t="str">
        <f t="shared" si="24"/>
        <v/>
      </c>
      <c r="D224" s="51" t="str">
        <f t="shared" si="25"/>
        <v/>
      </c>
      <c r="E224" s="51" t="str">
        <f t="shared" si="26"/>
        <v/>
      </c>
      <c r="F224" s="51" t="str">
        <f t="shared" si="27"/>
        <v/>
      </c>
      <c r="G224" s="52" t="str">
        <f t="shared" si="28"/>
        <v/>
      </c>
    </row>
    <row r="225" spans="2:7" x14ac:dyDescent="0.25">
      <c r="B225" s="50" t="str">
        <f t="shared" si="23"/>
        <v/>
      </c>
      <c r="C225" s="51" t="str">
        <f t="shared" si="24"/>
        <v/>
      </c>
      <c r="D225" s="51" t="str">
        <f t="shared" si="25"/>
        <v/>
      </c>
      <c r="E225" s="51" t="str">
        <f t="shared" si="26"/>
        <v/>
      </c>
      <c r="F225" s="51" t="str">
        <f t="shared" si="27"/>
        <v/>
      </c>
      <c r="G225" s="52" t="str">
        <f t="shared" si="28"/>
        <v/>
      </c>
    </row>
    <row r="226" spans="2:7" x14ac:dyDescent="0.25">
      <c r="B226" s="50" t="str">
        <f t="shared" si="23"/>
        <v/>
      </c>
      <c r="C226" s="51" t="str">
        <f t="shared" si="24"/>
        <v/>
      </c>
      <c r="D226" s="51" t="str">
        <f t="shared" si="25"/>
        <v/>
      </c>
      <c r="E226" s="51" t="str">
        <f t="shared" si="26"/>
        <v/>
      </c>
      <c r="F226" s="51" t="str">
        <f t="shared" si="27"/>
        <v/>
      </c>
      <c r="G226" s="52" t="str">
        <f t="shared" si="28"/>
        <v/>
      </c>
    </row>
    <row r="227" spans="2:7" x14ac:dyDescent="0.25">
      <c r="B227" s="50" t="str">
        <f t="shared" si="23"/>
        <v/>
      </c>
      <c r="C227" s="51" t="str">
        <f t="shared" si="24"/>
        <v/>
      </c>
      <c r="D227" s="51" t="str">
        <f t="shared" si="25"/>
        <v/>
      </c>
      <c r="E227" s="51" t="str">
        <f t="shared" si="26"/>
        <v/>
      </c>
      <c r="F227" s="51" t="str">
        <f t="shared" si="27"/>
        <v/>
      </c>
      <c r="G227" s="52" t="str">
        <f t="shared" si="28"/>
        <v/>
      </c>
    </row>
    <row r="228" spans="2:7" x14ac:dyDescent="0.25">
      <c r="B228" s="50" t="str">
        <f t="shared" si="23"/>
        <v/>
      </c>
      <c r="C228" s="51" t="str">
        <f t="shared" si="24"/>
        <v/>
      </c>
      <c r="D228" s="51" t="str">
        <f t="shared" si="25"/>
        <v/>
      </c>
      <c r="E228" s="51" t="str">
        <f t="shared" si="26"/>
        <v/>
      </c>
      <c r="F228" s="51" t="str">
        <f t="shared" si="27"/>
        <v/>
      </c>
      <c r="G228" s="52" t="str">
        <f t="shared" si="28"/>
        <v/>
      </c>
    </row>
    <row r="229" spans="2:7" x14ac:dyDescent="0.25">
      <c r="B229" s="50" t="str">
        <f t="shared" si="23"/>
        <v/>
      </c>
      <c r="C229" s="51" t="str">
        <f t="shared" si="24"/>
        <v/>
      </c>
      <c r="D229" s="51" t="str">
        <f t="shared" si="25"/>
        <v/>
      </c>
      <c r="E229" s="51" t="str">
        <f t="shared" si="26"/>
        <v/>
      </c>
      <c r="F229" s="51" t="str">
        <f t="shared" si="27"/>
        <v/>
      </c>
      <c r="G229" s="52" t="str">
        <f t="shared" si="28"/>
        <v/>
      </c>
    </row>
    <row r="230" spans="2:7" x14ac:dyDescent="0.25">
      <c r="B230" s="50" t="str">
        <f t="shared" si="23"/>
        <v/>
      </c>
      <c r="C230" s="51" t="str">
        <f t="shared" si="24"/>
        <v/>
      </c>
      <c r="D230" s="51" t="str">
        <f t="shared" si="25"/>
        <v/>
      </c>
      <c r="E230" s="51" t="str">
        <f t="shared" si="26"/>
        <v/>
      </c>
      <c r="F230" s="51" t="str">
        <f t="shared" si="27"/>
        <v/>
      </c>
      <c r="G230" s="52" t="str">
        <f t="shared" si="28"/>
        <v/>
      </c>
    </row>
    <row r="231" spans="2:7" x14ac:dyDescent="0.25">
      <c r="B231" s="50" t="str">
        <f t="shared" si="23"/>
        <v/>
      </c>
      <c r="C231" s="51" t="str">
        <f t="shared" si="24"/>
        <v/>
      </c>
      <c r="D231" s="51" t="str">
        <f t="shared" si="25"/>
        <v/>
      </c>
      <c r="E231" s="51" t="str">
        <f t="shared" si="26"/>
        <v/>
      </c>
      <c r="F231" s="51" t="str">
        <f t="shared" si="27"/>
        <v/>
      </c>
      <c r="G231" s="52" t="str">
        <f t="shared" si="28"/>
        <v/>
      </c>
    </row>
    <row r="232" spans="2:7" x14ac:dyDescent="0.25">
      <c r="B232" s="50" t="str">
        <f t="shared" si="23"/>
        <v/>
      </c>
      <c r="C232" s="51" t="str">
        <f t="shared" si="24"/>
        <v/>
      </c>
      <c r="D232" s="51" t="str">
        <f t="shared" si="25"/>
        <v/>
      </c>
      <c r="E232" s="51" t="str">
        <f t="shared" si="26"/>
        <v/>
      </c>
      <c r="F232" s="51" t="str">
        <f t="shared" si="27"/>
        <v/>
      </c>
      <c r="G232" s="52" t="str">
        <f t="shared" si="28"/>
        <v/>
      </c>
    </row>
    <row r="233" spans="2:7" x14ac:dyDescent="0.25">
      <c r="B233" s="50" t="str">
        <f t="shared" si="23"/>
        <v/>
      </c>
      <c r="C233" s="51" t="str">
        <f t="shared" si="24"/>
        <v/>
      </c>
      <c r="D233" s="51" t="str">
        <f t="shared" si="25"/>
        <v/>
      </c>
      <c r="E233" s="51" t="str">
        <f t="shared" si="26"/>
        <v/>
      </c>
      <c r="F233" s="51" t="str">
        <f t="shared" si="27"/>
        <v/>
      </c>
      <c r="G233" s="52" t="str">
        <f t="shared" si="28"/>
        <v/>
      </c>
    </row>
    <row r="234" spans="2:7" x14ac:dyDescent="0.25">
      <c r="B234" s="50" t="str">
        <f t="shared" si="23"/>
        <v/>
      </c>
      <c r="C234" s="51" t="str">
        <f t="shared" si="24"/>
        <v/>
      </c>
      <c r="D234" s="51" t="str">
        <f t="shared" si="25"/>
        <v/>
      </c>
      <c r="E234" s="51" t="str">
        <f t="shared" si="26"/>
        <v/>
      </c>
      <c r="F234" s="51" t="str">
        <f t="shared" si="27"/>
        <v/>
      </c>
      <c r="G234" s="52" t="str">
        <f t="shared" si="28"/>
        <v/>
      </c>
    </row>
    <row r="235" spans="2:7" x14ac:dyDescent="0.25">
      <c r="B235" s="50" t="str">
        <f t="shared" si="23"/>
        <v/>
      </c>
      <c r="C235" s="51" t="str">
        <f t="shared" si="24"/>
        <v/>
      </c>
      <c r="D235" s="51" t="str">
        <f t="shared" si="25"/>
        <v/>
      </c>
      <c r="E235" s="51" t="str">
        <f t="shared" si="26"/>
        <v/>
      </c>
      <c r="F235" s="51" t="str">
        <f t="shared" si="27"/>
        <v/>
      </c>
      <c r="G235" s="52" t="str">
        <f t="shared" si="28"/>
        <v/>
      </c>
    </row>
    <row r="236" spans="2:7" x14ac:dyDescent="0.25">
      <c r="B236" s="50" t="str">
        <f t="shared" si="23"/>
        <v/>
      </c>
      <c r="C236" s="51" t="str">
        <f t="shared" si="24"/>
        <v/>
      </c>
      <c r="D236" s="51" t="str">
        <f t="shared" si="25"/>
        <v/>
      </c>
      <c r="E236" s="51" t="str">
        <f t="shared" si="26"/>
        <v/>
      </c>
      <c r="F236" s="51" t="str">
        <f t="shared" si="27"/>
        <v/>
      </c>
      <c r="G236" s="52" t="str">
        <f t="shared" si="28"/>
        <v/>
      </c>
    </row>
    <row r="237" spans="2:7" x14ac:dyDescent="0.25">
      <c r="B237" s="50" t="str">
        <f t="shared" si="23"/>
        <v/>
      </c>
      <c r="C237" s="51" t="str">
        <f t="shared" si="24"/>
        <v/>
      </c>
      <c r="D237" s="51" t="str">
        <f t="shared" si="25"/>
        <v/>
      </c>
      <c r="E237" s="51" t="str">
        <f t="shared" si="26"/>
        <v/>
      </c>
      <c r="F237" s="51" t="str">
        <f t="shared" si="27"/>
        <v/>
      </c>
      <c r="G237" s="52" t="str">
        <f t="shared" si="28"/>
        <v/>
      </c>
    </row>
    <row r="238" spans="2:7" x14ac:dyDescent="0.25">
      <c r="B238" s="50" t="str">
        <f t="shared" si="23"/>
        <v/>
      </c>
      <c r="C238" s="51" t="str">
        <f t="shared" si="24"/>
        <v/>
      </c>
      <c r="D238" s="51" t="str">
        <f t="shared" si="25"/>
        <v/>
      </c>
      <c r="E238" s="51" t="str">
        <f t="shared" si="26"/>
        <v/>
      </c>
      <c r="F238" s="51" t="str">
        <f t="shared" si="27"/>
        <v/>
      </c>
      <c r="G238" s="52" t="str">
        <f t="shared" si="28"/>
        <v/>
      </c>
    </row>
    <row r="239" spans="2:7" x14ac:dyDescent="0.25">
      <c r="B239" s="50" t="str">
        <f t="shared" si="23"/>
        <v/>
      </c>
      <c r="C239" s="51" t="str">
        <f t="shared" si="24"/>
        <v/>
      </c>
      <c r="D239" s="51" t="str">
        <f t="shared" si="25"/>
        <v/>
      </c>
      <c r="E239" s="51" t="str">
        <f t="shared" si="26"/>
        <v/>
      </c>
      <c r="F239" s="51" t="str">
        <f t="shared" si="27"/>
        <v/>
      </c>
      <c r="G239" s="52" t="str">
        <f t="shared" si="28"/>
        <v/>
      </c>
    </row>
    <row r="240" spans="2:7" x14ac:dyDescent="0.25">
      <c r="B240" s="50" t="str">
        <f t="shared" si="23"/>
        <v/>
      </c>
      <c r="C240" s="51" t="str">
        <f t="shared" si="24"/>
        <v/>
      </c>
      <c r="D240" s="51" t="str">
        <f t="shared" si="25"/>
        <v/>
      </c>
      <c r="E240" s="51" t="str">
        <f t="shared" si="26"/>
        <v/>
      </c>
      <c r="F240" s="51" t="str">
        <f t="shared" si="27"/>
        <v/>
      </c>
      <c r="G240" s="52" t="str">
        <f t="shared" si="28"/>
        <v/>
      </c>
    </row>
    <row r="241" spans="2:7" x14ac:dyDescent="0.25">
      <c r="B241" s="50" t="str">
        <f t="shared" si="23"/>
        <v/>
      </c>
      <c r="C241" s="51" t="str">
        <f t="shared" si="24"/>
        <v/>
      </c>
      <c r="D241" s="51" t="str">
        <f t="shared" si="25"/>
        <v/>
      </c>
      <c r="E241" s="51" t="str">
        <f t="shared" si="26"/>
        <v/>
      </c>
      <c r="F241" s="51" t="str">
        <f t="shared" si="27"/>
        <v/>
      </c>
      <c r="G241" s="52" t="str">
        <f t="shared" si="28"/>
        <v/>
      </c>
    </row>
    <row r="242" spans="2:7" x14ac:dyDescent="0.25">
      <c r="B242" s="50" t="str">
        <f t="shared" si="23"/>
        <v/>
      </c>
      <c r="C242" s="51" t="str">
        <f t="shared" si="24"/>
        <v/>
      </c>
      <c r="D242" s="51" t="str">
        <f t="shared" si="25"/>
        <v/>
      </c>
      <c r="E242" s="51" t="str">
        <f t="shared" si="26"/>
        <v/>
      </c>
      <c r="F242" s="51" t="str">
        <f t="shared" si="27"/>
        <v/>
      </c>
      <c r="G242" s="52" t="str">
        <f t="shared" si="28"/>
        <v/>
      </c>
    </row>
    <row r="243" spans="2:7" x14ac:dyDescent="0.25">
      <c r="B243" s="50" t="str">
        <f t="shared" ref="B243:B306" si="29">IF(B242&lt;=n-1,B242+1,"")</f>
        <v/>
      </c>
      <c r="C243" s="51" t="str">
        <f t="shared" ref="C243:C306" si="30">IF(n="","",IF(B243&lt;=n,G242,""))</f>
        <v/>
      </c>
      <c r="D243" s="51" t="str">
        <f t="shared" ref="D243:D306" si="31">IF(n="","",IF(B243&lt;=n,IF(kar&gt;B242,0,C243*(_r+pz)),""))</f>
        <v/>
      </c>
      <c r="E243" s="51" t="str">
        <f t="shared" ref="E243:E306" si="32">IF(n="","",IF(B243&lt;=n,D243+F243,""))</f>
        <v/>
      </c>
      <c r="F243" s="51" t="str">
        <f t="shared" ref="F243:F306" si="33">IF(n="","",IF(B243&lt;=n,IF(krc_k&gt;B242,0,IF(kar&gt;B242,0,Tn_c)),""))</f>
        <v/>
      </c>
      <c r="G243" s="52" t="str">
        <f t="shared" ref="G243:G306" si="34">IF(n="","",IF(B243&lt;=n,IF(kar&gt;(B243-1),(C243-F243)*(1+(_r+pz)),C243-F243),""))</f>
        <v/>
      </c>
    </row>
    <row r="244" spans="2:7" x14ac:dyDescent="0.25">
      <c r="B244" s="50" t="str">
        <f t="shared" si="29"/>
        <v/>
      </c>
      <c r="C244" s="51" t="str">
        <f t="shared" si="30"/>
        <v/>
      </c>
      <c r="D244" s="51" t="str">
        <f t="shared" si="31"/>
        <v/>
      </c>
      <c r="E244" s="51" t="str">
        <f t="shared" si="32"/>
        <v/>
      </c>
      <c r="F244" s="51" t="str">
        <f t="shared" si="33"/>
        <v/>
      </c>
      <c r="G244" s="52" t="str">
        <f t="shared" si="34"/>
        <v/>
      </c>
    </row>
    <row r="245" spans="2:7" x14ac:dyDescent="0.25">
      <c r="B245" s="50" t="str">
        <f t="shared" si="29"/>
        <v/>
      </c>
      <c r="C245" s="51" t="str">
        <f t="shared" si="30"/>
        <v/>
      </c>
      <c r="D245" s="51" t="str">
        <f t="shared" si="31"/>
        <v/>
      </c>
      <c r="E245" s="51" t="str">
        <f t="shared" si="32"/>
        <v/>
      </c>
      <c r="F245" s="51" t="str">
        <f t="shared" si="33"/>
        <v/>
      </c>
      <c r="G245" s="52" t="str">
        <f t="shared" si="34"/>
        <v/>
      </c>
    </row>
    <row r="246" spans="2:7" x14ac:dyDescent="0.25">
      <c r="B246" s="50" t="str">
        <f t="shared" si="29"/>
        <v/>
      </c>
      <c r="C246" s="51" t="str">
        <f t="shared" si="30"/>
        <v/>
      </c>
      <c r="D246" s="51" t="str">
        <f t="shared" si="31"/>
        <v/>
      </c>
      <c r="E246" s="51" t="str">
        <f t="shared" si="32"/>
        <v/>
      </c>
      <c r="F246" s="51" t="str">
        <f t="shared" si="33"/>
        <v/>
      </c>
      <c r="G246" s="52" t="str">
        <f t="shared" si="34"/>
        <v/>
      </c>
    </row>
    <row r="247" spans="2:7" x14ac:dyDescent="0.25">
      <c r="B247" s="50" t="str">
        <f t="shared" si="29"/>
        <v/>
      </c>
      <c r="C247" s="51" t="str">
        <f t="shared" si="30"/>
        <v/>
      </c>
      <c r="D247" s="51" t="str">
        <f t="shared" si="31"/>
        <v/>
      </c>
      <c r="E247" s="51" t="str">
        <f t="shared" si="32"/>
        <v/>
      </c>
      <c r="F247" s="51" t="str">
        <f t="shared" si="33"/>
        <v/>
      </c>
      <c r="G247" s="52" t="str">
        <f t="shared" si="34"/>
        <v/>
      </c>
    </row>
    <row r="248" spans="2:7" x14ac:dyDescent="0.25">
      <c r="B248" s="50" t="str">
        <f t="shared" si="29"/>
        <v/>
      </c>
      <c r="C248" s="51" t="str">
        <f t="shared" si="30"/>
        <v/>
      </c>
      <c r="D248" s="51" t="str">
        <f t="shared" si="31"/>
        <v/>
      </c>
      <c r="E248" s="51" t="str">
        <f t="shared" si="32"/>
        <v/>
      </c>
      <c r="F248" s="51" t="str">
        <f t="shared" si="33"/>
        <v/>
      </c>
      <c r="G248" s="52" t="str">
        <f t="shared" si="34"/>
        <v/>
      </c>
    </row>
    <row r="249" spans="2:7" x14ac:dyDescent="0.25">
      <c r="B249" s="50" t="str">
        <f t="shared" si="29"/>
        <v/>
      </c>
      <c r="C249" s="51" t="str">
        <f t="shared" si="30"/>
        <v/>
      </c>
      <c r="D249" s="51" t="str">
        <f t="shared" si="31"/>
        <v/>
      </c>
      <c r="E249" s="51" t="str">
        <f t="shared" si="32"/>
        <v/>
      </c>
      <c r="F249" s="51" t="str">
        <f t="shared" si="33"/>
        <v/>
      </c>
      <c r="G249" s="52" t="str">
        <f t="shared" si="34"/>
        <v/>
      </c>
    </row>
    <row r="250" spans="2:7" x14ac:dyDescent="0.25">
      <c r="B250" s="50" t="str">
        <f t="shared" si="29"/>
        <v/>
      </c>
      <c r="C250" s="51" t="str">
        <f t="shared" si="30"/>
        <v/>
      </c>
      <c r="D250" s="51" t="str">
        <f t="shared" si="31"/>
        <v/>
      </c>
      <c r="E250" s="51" t="str">
        <f t="shared" si="32"/>
        <v/>
      </c>
      <c r="F250" s="51" t="str">
        <f t="shared" si="33"/>
        <v/>
      </c>
      <c r="G250" s="52" t="str">
        <f t="shared" si="34"/>
        <v/>
      </c>
    </row>
    <row r="251" spans="2:7" x14ac:dyDescent="0.25">
      <c r="B251" s="50" t="str">
        <f t="shared" si="29"/>
        <v/>
      </c>
      <c r="C251" s="51" t="str">
        <f t="shared" si="30"/>
        <v/>
      </c>
      <c r="D251" s="51" t="str">
        <f t="shared" si="31"/>
        <v/>
      </c>
      <c r="E251" s="51" t="str">
        <f t="shared" si="32"/>
        <v/>
      </c>
      <c r="F251" s="51" t="str">
        <f t="shared" si="33"/>
        <v/>
      </c>
      <c r="G251" s="52" t="str">
        <f t="shared" si="34"/>
        <v/>
      </c>
    </row>
    <row r="252" spans="2:7" x14ac:dyDescent="0.25">
      <c r="B252" s="50" t="str">
        <f t="shared" si="29"/>
        <v/>
      </c>
      <c r="C252" s="51" t="str">
        <f t="shared" si="30"/>
        <v/>
      </c>
      <c r="D252" s="51" t="str">
        <f t="shared" si="31"/>
        <v/>
      </c>
      <c r="E252" s="51" t="str">
        <f t="shared" si="32"/>
        <v/>
      </c>
      <c r="F252" s="51" t="str">
        <f t="shared" si="33"/>
        <v/>
      </c>
      <c r="G252" s="52" t="str">
        <f t="shared" si="34"/>
        <v/>
      </c>
    </row>
    <row r="253" spans="2:7" x14ac:dyDescent="0.25">
      <c r="B253" s="50" t="str">
        <f t="shared" si="29"/>
        <v/>
      </c>
      <c r="C253" s="51" t="str">
        <f t="shared" si="30"/>
        <v/>
      </c>
      <c r="D253" s="51" t="str">
        <f t="shared" si="31"/>
        <v/>
      </c>
      <c r="E253" s="51" t="str">
        <f t="shared" si="32"/>
        <v/>
      </c>
      <c r="F253" s="51" t="str">
        <f t="shared" si="33"/>
        <v/>
      </c>
      <c r="G253" s="52" t="str">
        <f t="shared" si="34"/>
        <v/>
      </c>
    </row>
    <row r="254" spans="2:7" x14ac:dyDescent="0.25">
      <c r="B254" s="50" t="str">
        <f t="shared" si="29"/>
        <v/>
      </c>
      <c r="C254" s="51" t="str">
        <f t="shared" si="30"/>
        <v/>
      </c>
      <c r="D254" s="51" t="str">
        <f t="shared" si="31"/>
        <v/>
      </c>
      <c r="E254" s="51" t="str">
        <f t="shared" si="32"/>
        <v/>
      </c>
      <c r="F254" s="51" t="str">
        <f t="shared" si="33"/>
        <v/>
      </c>
      <c r="G254" s="52" t="str">
        <f t="shared" si="34"/>
        <v/>
      </c>
    </row>
    <row r="255" spans="2:7" x14ac:dyDescent="0.25">
      <c r="B255" s="50" t="str">
        <f t="shared" si="29"/>
        <v/>
      </c>
      <c r="C255" s="51" t="str">
        <f t="shared" si="30"/>
        <v/>
      </c>
      <c r="D255" s="51" t="str">
        <f t="shared" si="31"/>
        <v/>
      </c>
      <c r="E255" s="51" t="str">
        <f t="shared" si="32"/>
        <v/>
      </c>
      <c r="F255" s="51" t="str">
        <f t="shared" si="33"/>
        <v/>
      </c>
      <c r="G255" s="52" t="str">
        <f t="shared" si="34"/>
        <v/>
      </c>
    </row>
    <row r="256" spans="2:7" x14ac:dyDescent="0.25">
      <c r="B256" s="50" t="str">
        <f t="shared" si="29"/>
        <v/>
      </c>
      <c r="C256" s="51" t="str">
        <f t="shared" si="30"/>
        <v/>
      </c>
      <c r="D256" s="51" t="str">
        <f t="shared" si="31"/>
        <v/>
      </c>
      <c r="E256" s="51" t="str">
        <f t="shared" si="32"/>
        <v/>
      </c>
      <c r="F256" s="51" t="str">
        <f t="shared" si="33"/>
        <v/>
      </c>
      <c r="G256" s="52" t="str">
        <f t="shared" si="34"/>
        <v/>
      </c>
    </row>
    <row r="257" spans="2:7" x14ac:dyDescent="0.25">
      <c r="B257" s="50" t="str">
        <f t="shared" si="29"/>
        <v/>
      </c>
      <c r="C257" s="51" t="str">
        <f t="shared" si="30"/>
        <v/>
      </c>
      <c r="D257" s="51" t="str">
        <f t="shared" si="31"/>
        <v/>
      </c>
      <c r="E257" s="51" t="str">
        <f t="shared" si="32"/>
        <v/>
      </c>
      <c r="F257" s="51" t="str">
        <f t="shared" si="33"/>
        <v/>
      </c>
      <c r="G257" s="52" t="str">
        <f t="shared" si="34"/>
        <v/>
      </c>
    </row>
    <row r="258" spans="2:7" x14ac:dyDescent="0.25">
      <c r="B258" s="50" t="str">
        <f t="shared" si="29"/>
        <v/>
      </c>
      <c r="C258" s="51" t="str">
        <f t="shared" si="30"/>
        <v/>
      </c>
      <c r="D258" s="51" t="str">
        <f t="shared" si="31"/>
        <v/>
      </c>
      <c r="E258" s="51" t="str">
        <f t="shared" si="32"/>
        <v/>
      </c>
      <c r="F258" s="51" t="str">
        <f t="shared" si="33"/>
        <v/>
      </c>
      <c r="G258" s="52" t="str">
        <f t="shared" si="34"/>
        <v/>
      </c>
    </row>
    <row r="259" spans="2:7" x14ac:dyDescent="0.25">
      <c r="B259" s="50" t="str">
        <f t="shared" si="29"/>
        <v/>
      </c>
      <c r="C259" s="51" t="str">
        <f t="shared" si="30"/>
        <v/>
      </c>
      <c r="D259" s="51" t="str">
        <f t="shared" si="31"/>
        <v/>
      </c>
      <c r="E259" s="51" t="str">
        <f t="shared" si="32"/>
        <v/>
      </c>
      <c r="F259" s="51" t="str">
        <f t="shared" si="33"/>
        <v/>
      </c>
      <c r="G259" s="52" t="str">
        <f t="shared" si="34"/>
        <v/>
      </c>
    </row>
    <row r="260" spans="2:7" x14ac:dyDescent="0.25">
      <c r="B260" s="50" t="str">
        <f t="shared" si="29"/>
        <v/>
      </c>
      <c r="C260" s="51" t="str">
        <f t="shared" si="30"/>
        <v/>
      </c>
      <c r="D260" s="51" t="str">
        <f t="shared" si="31"/>
        <v/>
      </c>
      <c r="E260" s="51" t="str">
        <f t="shared" si="32"/>
        <v/>
      </c>
      <c r="F260" s="51" t="str">
        <f t="shared" si="33"/>
        <v/>
      </c>
      <c r="G260" s="52" t="str">
        <f t="shared" si="34"/>
        <v/>
      </c>
    </row>
    <row r="261" spans="2:7" x14ac:dyDescent="0.25">
      <c r="B261" s="50" t="str">
        <f t="shared" si="29"/>
        <v/>
      </c>
      <c r="C261" s="51" t="str">
        <f t="shared" si="30"/>
        <v/>
      </c>
      <c r="D261" s="51" t="str">
        <f t="shared" si="31"/>
        <v/>
      </c>
      <c r="E261" s="51" t="str">
        <f t="shared" si="32"/>
        <v/>
      </c>
      <c r="F261" s="51" t="str">
        <f t="shared" si="33"/>
        <v/>
      </c>
      <c r="G261" s="52" t="str">
        <f t="shared" si="34"/>
        <v/>
      </c>
    </row>
    <row r="262" spans="2:7" x14ac:dyDescent="0.25">
      <c r="B262" s="50" t="str">
        <f t="shared" si="29"/>
        <v/>
      </c>
      <c r="C262" s="51" t="str">
        <f t="shared" si="30"/>
        <v/>
      </c>
      <c r="D262" s="51" t="str">
        <f t="shared" si="31"/>
        <v/>
      </c>
      <c r="E262" s="51" t="str">
        <f t="shared" si="32"/>
        <v/>
      </c>
      <c r="F262" s="51" t="str">
        <f t="shared" si="33"/>
        <v/>
      </c>
      <c r="G262" s="52" t="str">
        <f t="shared" si="34"/>
        <v/>
      </c>
    </row>
    <row r="263" spans="2:7" x14ac:dyDescent="0.25">
      <c r="B263" s="50" t="str">
        <f t="shared" si="29"/>
        <v/>
      </c>
      <c r="C263" s="51" t="str">
        <f t="shared" si="30"/>
        <v/>
      </c>
      <c r="D263" s="51" t="str">
        <f t="shared" si="31"/>
        <v/>
      </c>
      <c r="E263" s="51" t="str">
        <f t="shared" si="32"/>
        <v/>
      </c>
      <c r="F263" s="51" t="str">
        <f t="shared" si="33"/>
        <v/>
      </c>
      <c r="G263" s="52" t="str">
        <f t="shared" si="34"/>
        <v/>
      </c>
    </row>
    <row r="264" spans="2:7" x14ac:dyDescent="0.25">
      <c r="B264" s="50" t="str">
        <f t="shared" si="29"/>
        <v/>
      </c>
      <c r="C264" s="51" t="str">
        <f t="shared" si="30"/>
        <v/>
      </c>
      <c r="D264" s="51" t="str">
        <f t="shared" si="31"/>
        <v/>
      </c>
      <c r="E264" s="51" t="str">
        <f t="shared" si="32"/>
        <v/>
      </c>
      <c r="F264" s="51" t="str">
        <f t="shared" si="33"/>
        <v/>
      </c>
      <c r="G264" s="52" t="str">
        <f t="shared" si="34"/>
        <v/>
      </c>
    </row>
    <row r="265" spans="2:7" x14ac:dyDescent="0.25">
      <c r="B265" s="50" t="str">
        <f t="shared" si="29"/>
        <v/>
      </c>
      <c r="C265" s="51" t="str">
        <f t="shared" si="30"/>
        <v/>
      </c>
      <c r="D265" s="51" t="str">
        <f t="shared" si="31"/>
        <v/>
      </c>
      <c r="E265" s="51" t="str">
        <f t="shared" si="32"/>
        <v/>
      </c>
      <c r="F265" s="51" t="str">
        <f t="shared" si="33"/>
        <v/>
      </c>
      <c r="G265" s="52" t="str">
        <f t="shared" si="34"/>
        <v/>
      </c>
    </row>
    <row r="266" spans="2:7" x14ac:dyDescent="0.25">
      <c r="B266" s="50" t="str">
        <f t="shared" si="29"/>
        <v/>
      </c>
      <c r="C266" s="51" t="str">
        <f t="shared" si="30"/>
        <v/>
      </c>
      <c r="D266" s="51" t="str">
        <f t="shared" si="31"/>
        <v/>
      </c>
      <c r="E266" s="51" t="str">
        <f t="shared" si="32"/>
        <v/>
      </c>
      <c r="F266" s="51" t="str">
        <f t="shared" si="33"/>
        <v/>
      </c>
      <c r="G266" s="52" t="str">
        <f t="shared" si="34"/>
        <v/>
      </c>
    </row>
    <row r="267" spans="2:7" x14ac:dyDescent="0.25">
      <c r="B267" s="50" t="str">
        <f t="shared" si="29"/>
        <v/>
      </c>
      <c r="C267" s="51" t="str">
        <f t="shared" si="30"/>
        <v/>
      </c>
      <c r="D267" s="51" t="str">
        <f t="shared" si="31"/>
        <v/>
      </c>
      <c r="E267" s="51" t="str">
        <f t="shared" si="32"/>
        <v/>
      </c>
      <c r="F267" s="51" t="str">
        <f t="shared" si="33"/>
        <v/>
      </c>
      <c r="G267" s="52" t="str">
        <f t="shared" si="34"/>
        <v/>
      </c>
    </row>
    <row r="268" spans="2:7" x14ac:dyDescent="0.25">
      <c r="B268" s="50" t="str">
        <f t="shared" si="29"/>
        <v/>
      </c>
      <c r="C268" s="51" t="str">
        <f t="shared" si="30"/>
        <v/>
      </c>
      <c r="D268" s="51" t="str">
        <f t="shared" si="31"/>
        <v/>
      </c>
      <c r="E268" s="51" t="str">
        <f t="shared" si="32"/>
        <v/>
      </c>
      <c r="F268" s="51" t="str">
        <f t="shared" si="33"/>
        <v/>
      </c>
      <c r="G268" s="52" t="str">
        <f t="shared" si="34"/>
        <v/>
      </c>
    </row>
    <row r="269" spans="2:7" x14ac:dyDescent="0.25">
      <c r="B269" s="50" t="str">
        <f t="shared" si="29"/>
        <v/>
      </c>
      <c r="C269" s="51" t="str">
        <f t="shared" si="30"/>
        <v/>
      </c>
      <c r="D269" s="51" t="str">
        <f t="shared" si="31"/>
        <v/>
      </c>
      <c r="E269" s="51" t="str">
        <f t="shared" si="32"/>
        <v/>
      </c>
      <c r="F269" s="51" t="str">
        <f t="shared" si="33"/>
        <v/>
      </c>
      <c r="G269" s="52" t="str">
        <f t="shared" si="34"/>
        <v/>
      </c>
    </row>
    <row r="270" spans="2:7" x14ac:dyDescent="0.25">
      <c r="B270" s="50" t="str">
        <f t="shared" si="29"/>
        <v/>
      </c>
      <c r="C270" s="51" t="str">
        <f t="shared" si="30"/>
        <v/>
      </c>
      <c r="D270" s="51" t="str">
        <f t="shared" si="31"/>
        <v/>
      </c>
      <c r="E270" s="51" t="str">
        <f t="shared" si="32"/>
        <v/>
      </c>
      <c r="F270" s="51" t="str">
        <f t="shared" si="33"/>
        <v/>
      </c>
      <c r="G270" s="52" t="str">
        <f t="shared" si="34"/>
        <v/>
      </c>
    </row>
    <row r="271" spans="2:7" x14ac:dyDescent="0.25">
      <c r="B271" s="50" t="str">
        <f t="shared" si="29"/>
        <v/>
      </c>
      <c r="C271" s="51" t="str">
        <f t="shared" si="30"/>
        <v/>
      </c>
      <c r="D271" s="51" t="str">
        <f t="shared" si="31"/>
        <v/>
      </c>
      <c r="E271" s="51" t="str">
        <f t="shared" si="32"/>
        <v/>
      </c>
      <c r="F271" s="51" t="str">
        <f t="shared" si="33"/>
        <v/>
      </c>
      <c r="G271" s="52" t="str">
        <f t="shared" si="34"/>
        <v/>
      </c>
    </row>
    <row r="272" spans="2:7" x14ac:dyDescent="0.25">
      <c r="B272" s="50" t="str">
        <f t="shared" si="29"/>
        <v/>
      </c>
      <c r="C272" s="51" t="str">
        <f t="shared" si="30"/>
        <v/>
      </c>
      <c r="D272" s="51" t="str">
        <f t="shared" si="31"/>
        <v/>
      </c>
      <c r="E272" s="51" t="str">
        <f t="shared" si="32"/>
        <v/>
      </c>
      <c r="F272" s="51" t="str">
        <f t="shared" si="33"/>
        <v/>
      </c>
      <c r="G272" s="52" t="str">
        <f t="shared" si="34"/>
        <v/>
      </c>
    </row>
    <row r="273" spans="2:7" x14ac:dyDescent="0.25">
      <c r="B273" s="50" t="str">
        <f t="shared" si="29"/>
        <v/>
      </c>
      <c r="C273" s="51" t="str">
        <f t="shared" si="30"/>
        <v/>
      </c>
      <c r="D273" s="51" t="str">
        <f t="shared" si="31"/>
        <v/>
      </c>
      <c r="E273" s="51" t="str">
        <f t="shared" si="32"/>
        <v/>
      </c>
      <c r="F273" s="51" t="str">
        <f t="shared" si="33"/>
        <v/>
      </c>
      <c r="G273" s="52" t="str">
        <f t="shared" si="34"/>
        <v/>
      </c>
    </row>
    <row r="274" spans="2:7" x14ac:dyDescent="0.25">
      <c r="B274" s="50" t="str">
        <f t="shared" si="29"/>
        <v/>
      </c>
      <c r="C274" s="51" t="str">
        <f t="shared" si="30"/>
        <v/>
      </c>
      <c r="D274" s="51" t="str">
        <f t="shared" si="31"/>
        <v/>
      </c>
      <c r="E274" s="51" t="str">
        <f t="shared" si="32"/>
        <v/>
      </c>
      <c r="F274" s="51" t="str">
        <f t="shared" si="33"/>
        <v/>
      </c>
      <c r="G274" s="52" t="str">
        <f t="shared" si="34"/>
        <v/>
      </c>
    </row>
    <row r="275" spans="2:7" x14ac:dyDescent="0.25">
      <c r="B275" s="50" t="str">
        <f t="shared" si="29"/>
        <v/>
      </c>
      <c r="C275" s="51" t="str">
        <f t="shared" si="30"/>
        <v/>
      </c>
      <c r="D275" s="51" t="str">
        <f t="shared" si="31"/>
        <v/>
      </c>
      <c r="E275" s="51" t="str">
        <f t="shared" si="32"/>
        <v/>
      </c>
      <c r="F275" s="51" t="str">
        <f t="shared" si="33"/>
        <v/>
      </c>
      <c r="G275" s="52" t="str">
        <f t="shared" si="34"/>
        <v/>
      </c>
    </row>
    <row r="276" spans="2:7" x14ac:dyDescent="0.25">
      <c r="B276" s="50" t="str">
        <f t="shared" si="29"/>
        <v/>
      </c>
      <c r="C276" s="51" t="str">
        <f t="shared" si="30"/>
        <v/>
      </c>
      <c r="D276" s="51" t="str">
        <f t="shared" si="31"/>
        <v/>
      </c>
      <c r="E276" s="51" t="str">
        <f t="shared" si="32"/>
        <v/>
      </c>
      <c r="F276" s="51" t="str">
        <f t="shared" si="33"/>
        <v/>
      </c>
      <c r="G276" s="52" t="str">
        <f t="shared" si="34"/>
        <v/>
      </c>
    </row>
    <row r="277" spans="2:7" x14ac:dyDescent="0.25">
      <c r="B277" s="50" t="str">
        <f t="shared" si="29"/>
        <v/>
      </c>
      <c r="C277" s="51" t="str">
        <f t="shared" si="30"/>
        <v/>
      </c>
      <c r="D277" s="51" t="str">
        <f t="shared" si="31"/>
        <v/>
      </c>
      <c r="E277" s="51" t="str">
        <f t="shared" si="32"/>
        <v/>
      </c>
      <c r="F277" s="51" t="str">
        <f t="shared" si="33"/>
        <v/>
      </c>
      <c r="G277" s="52" t="str">
        <f t="shared" si="34"/>
        <v/>
      </c>
    </row>
    <row r="278" spans="2:7" x14ac:dyDescent="0.25">
      <c r="B278" s="50" t="str">
        <f t="shared" si="29"/>
        <v/>
      </c>
      <c r="C278" s="51" t="str">
        <f t="shared" si="30"/>
        <v/>
      </c>
      <c r="D278" s="51" t="str">
        <f t="shared" si="31"/>
        <v/>
      </c>
      <c r="E278" s="51" t="str">
        <f t="shared" si="32"/>
        <v/>
      </c>
      <c r="F278" s="51" t="str">
        <f t="shared" si="33"/>
        <v/>
      </c>
      <c r="G278" s="52" t="str">
        <f t="shared" si="34"/>
        <v/>
      </c>
    </row>
    <row r="279" spans="2:7" x14ac:dyDescent="0.25">
      <c r="B279" s="50" t="str">
        <f t="shared" si="29"/>
        <v/>
      </c>
      <c r="C279" s="51" t="str">
        <f t="shared" si="30"/>
        <v/>
      </c>
      <c r="D279" s="51" t="str">
        <f t="shared" si="31"/>
        <v/>
      </c>
      <c r="E279" s="51" t="str">
        <f t="shared" si="32"/>
        <v/>
      </c>
      <c r="F279" s="51" t="str">
        <f t="shared" si="33"/>
        <v/>
      </c>
      <c r="G279" s="52" t="str">
        <f t="shared" si="34"/>
        <v/>
      </c>
    </row>
    <row r="280" spans="2:7" x14ac:dyDescent="0.25">
      <c r="B280" s="50" t="str">
        <f t="shared" si="29"/>
        <v/>
      </c>
      <c r="C280" s="51" t="str">
        <f t="shared" si="30"/>
        <v/>
      </c>
      <c r="D280" s="51" t="str">
        <f t="shared" si="31"/>
        <v/>
      </c>
      <c r="E280" s="51" t="str">
        <f t="shared" si="32"/>
        <v/>
      </c>
      <c r="F280" s="51" t="str">
        <f t="shared" si="33"/>
        <v/>
      </c>
      <c r="G280" s="52" t="str">
        <f t="shared" si="34"/>
        <v/>
      </c>
    </row>
    <row r="281" spans="2:7" x14ac:dyDescent="0.25">
      <c r="B281" s="50" t="str">
        <f t="shared" si="29"/>
        <v/>
      </c>
      <c r="C281" s="51" t="str">
        <f t="shared" si="30"/>
        <v/>
      </c>
      <c r="D281" s="51" t="str">
        <f t="shared" si="31"/>
        <v/>
      </c>
      <c r="E281" s="51" t="str">
        <f t="shared" si="32"/>
        <v/>
      </c>
      <c r="F281" s="51" t="str">
        <f t="shared" si="33"/>
        <v/>
      </c>
      <c r="G281" s="52" t="str">
        <f t="shared" si="34"/>
        <v/>
      </c>
    </row>
    <row r="282" spans="2:7" x14ac:dyDescent="0.25">
      <c r="B282" s="50" t="str">
        <f t="shared" si="29"/>
        <v/>
      </c>
      <c r="C282" s="51" t="str">
        <f t="shared" si="30"/>
        <v/>
      </c>
      <c r="D282" s="51" t="str">
        <f t="shared" si="31"/>
        <v/>
      </c>
      <c r="E282" s="51" t="str">
        <f t="shared" si="32"/>
        <v/>
      </c>
      <c r="F282" s="51" t="str">
        <f t="shared" si="33"/>
        <v/>
      </c>
      <c r="G282" s="52" t="str">
        <f t="shared" si="34"/>
        <v/>
      </c>
    </row>
    <row r="283" spans="2:7" x14ac:dyDescent="0.25">
      <c r="B283" s="50" t="str">
        <f t="shared" si="29"/>
        <v/>
      </c>
      <c r="C283" s="51" t="str">
        <f t="shared" si="30"/>
        <v/>
      </c>
      <c r="D283" s="51" t="str">
        <f t="shared" si="31"/>
        <v/>
      </c>
      <c r="E283" s="51" t="str">
        <f t="shared" si="32"/>
        <v/>
      </c>
      <c r="F283" s="51" t="str">
        <f t="shared" si="33"/>
        <v/>
      </c>
      <c r="G283" s="52" t="str">
        <f t="shared" si="34"/>
        <v/>
      </c>
    </row>
    <row r="284" spans="2:7" x14ac:dyDescent="0.25">
      <c r="B284" s="50" t="str">
        <f t="shared" si="29"/>
        <v/>
      </c>
      <c r="C284" s="51" t="str">
        <f t="shared" si="30"/>
        <v/>
      </c>
      <c r="D284" s="51" t="str">
        <f t="shared" si="31"/>
        <v/>
      </c>
      <c r="E284" s="51" t="str">
        <f t="shared" si="32"/>
        <v/>
      </c>
      <c r="F284" s="51" t="str">
        <f t="shared" si="33"/>
        <v/>
      </c>
      <c r="G284" s="52" t="str">
        <f t="shared" si="34"/>
        <v/>
      </c>
    </row>
    <row r="285" spans="2:7" x14ac:dyDescent="0.25">
      <c r="B285" s="50" t="str">
        <f t="shared" si="29"/>
        <v/>
      </c>
      <c r="C285" s="51" t="str">
        <f t="shared" si="30"/>
        <v/>
      </c>
      <c r="D285" s="51" t="str">
        <f t="shared" si="31"/>
        <v/>
      </c>
      <c r="E285" s="51" t="str">
        <f t="shared" si="32"/>
        <v/>
      </c>
      <c r="F285" s="51" t="str">
        <f t="shared" si="33"/>
        <v/>
      </c>
      <c r="G285" s="52" t="str">
        <f t="shared" si="34"/>
        <v/>
      </c>
    </row>
    <row r="286" spans="2:7" x14ac:dyDescent="0.25">
      <c r="B286" s="50" t="str">
        <f t="shared" si="29"/>
        <v/>
      </c>
      <c r="C286" s="51" t="str">
        <f t="shared" si="30"/>
        <v/>
      </c>
      <c r="D286" s="51" t="str">
        <f t="shared" si="31"/>
        <v/>
      </c>
      <c r="E286" s="51" t="str">
        <f t="shared" si="32"/>
        <v/>
      </c>
      <c r="F286" s="51" t="str">
        <f t="shared" si="33"/>
        <v/>
      </c>
      <c r="G286" s="52" t="str">
        <f t="shared" si="34"/>
        <v/>
      </c>
    </row>
    <row r="287" spans="2:7" x14ac:dyDescent="0.25">
      <c r="B287" s="50" t="str">
        <f t="shared" si="29"/>
        <v/>
      </c>
      <c r="C287" s="51" t="str">
        <f t="shared" si="30"/>
        <v/>
      </c>
      <c r="D287" s="51" t="str">
        <f t="shared" si="31"/>
        <v/>
      </c>
      <c r="E287" s="51" t="str">
        <f t="shared" si="32"/>
        <v/>
      </c>
      <c r="F287" s="51" t="str">
        <f t="shared" si="33"/>
        <v/>
      </c>
      <c r="G287" s="52" t="str">
        <f t="shared" si="34"/>
        <v/>
      </c>
    </row>
    <row r="288" spans="2:7" x14ac:dyDescent="0.25">
      <c r="B288" s="50" t="str">
        <f t="shared" si="29"/>
        <v/>
      </c>
      <c r="C288" s="51" t="str">
        <f t="shared" si="30"/>
        <v/>
      </c>
      <c r="D288" s="51" t="str">
        <f t="shared" si="31"/>
        <v/>
      </c>
      <c r="E288" s="51" t="str">
        <f t="shared" si="32"/>
        <v/>
      </c>
      <c r="F288" s="51" t="str">
        <f t="shared" si="33"/>
        <v/>
      </c>
      <c r="G288" s="52" t="str">
        <f t="shared" si="34"/>
        <v/>
      </c>
    </row>
    <row r="289" spans="2:7" x14ac:dyDescent="0.25">
      <c r="B289" s="50" t="str">
        <f t="shared" si="29"/>
        <v/>
      </c>
      <c r="C289" s="51" t="str">
        <f t="shared" si="30"/>
        <v/>
      </c>
      <c r="D289" s="51" t="str">
        <f t="shared" si="31"/>
        <v/>
      </c>
      <c r="E289" s="51" t="str">
        <f t="shared" si="32"/>
        <v/>
      </c>
      <c r="F289" s="51" t="str">
        <f t="shared" si="33"/>
        <v/>
      </c>
      <c r="G289" s="52" t="str">
        <f t="shared" si="34"/>
        <v/>
      </c>
    </row>
    <row r="290" spans="2:7" x14ac:dyDescent="0.25">
      <c r="B290" s="50" t="str">
        <f t="shared" si="29"/>
        <v/>
      </c>
      <c r="C290" s="51" t="str">
        <f t="shared" si="30"/>
        <v/>
      </c>
      <c r="D290" s="51" t="str">
        <f t="shared" si="31"/>
        <v/>
      </c>
      <c r="E290" s="51" t="str">
        <f t="shared" si="32"/>
        <v/>
      </c>
      <c r="F290" s="51" t="str">
        <f t="shared" si="33"/>
        <v/>
      </c>
      <c r="G290" s="52" t="str">
        <f t="shared" si="34"/>
        <v/>
      </c>
    </row>
    <row r="291" spans="2:7" x14ac:dyDescent="0.25">
      <c r="B291" s="50" t="str">
        <f t="shared" si="29"/>
        <v/>
      </c>
      <c r="C291" s="51" t="str">
        <f t="shared" si="30"/>
        <v/>
      </c>
      <c r="D291" s="51" t="str">
        <f t="shared" si="31"/>
        <v/>
      </c>
      <c r="E291" s="51" t="str">
        <f t="shared" si="32"/>
        <v/>
      </c>
      <c r="F291" s="51" t="str">
        <f t="shared" si="33"/>
        <v/>
      </c>
      <c r="G291" s="52" t="str">
        <f t="shared" si="34"/>
        <v/>
      </c>
    </row>
    <row r="292" spans="2:7" x14ac:dyDescent="0.25">
      <c r="B292" s="50" t="str">
        <f t="shared" si="29"/>
        <v/>
      </c>
      <c r="C292" s="51" t="str">
        <f t="shared" si="30"/>
        <v/>
      </c>
      <c r="D292" s="51" t="str">
        <f t="shared" si="31"/>
        <v/>
      </c>
      <c r="E292" s="51" t="str">
        <f t="shared" si="32"/>
        <v/>
      </c>
      <c r="F292" s="51" t="str">
        <f t="shared" si="33"/>
        <v/>
      </c>
      <c r="G292" s="52" t="str">
        <f t="shared" si="34"/>
        <v/>
      </c>
    </row>
    <row r="293" spans="2:7" x14ac:dyDescent="0.25">
      <c r="B293" s="50" t="str">
        <f t="shared" si="29"/>
        <v/>
      </c>
      <c r="C293" s="51" t="str">
        <f t="shared" si="30"/>
        <v/>
      </c>
      <c r="D293" s="51" t="str">
        <f t="shared" si="31"/>
        <v/>
      </c>
      <c r="E293" s="51" t="str">
        <f t="shared" si="32"/>
        <v/>
      </c>
      <c r="F293" s="51" t="str">
        <f t="shared" si="33"/>
        <v/>
      </c>
      <c r="G293" s="52" t="str">
        <f t="shared" si="34"/>
        <v/>
      </c>
    </row>
    <row r="294" spans="2:7" x14ac:dyDescent="0.25">
      <c r="B294" s="50" t="str">
        <f t="shared" si="29"/>
        <v/>
      </c>
      <c r="C294" s="51" t="str">
        <f t="shared" si="30"/>
        <v/>
      </c>
      <c r="D294" s="51" t="str">
        <f t="shared" si="31"/>
        <v/>
      </c>
      <c r="E294" s="51" t="str">
        <f t="shared" si="32"/>
        <v/>
      </c>
      <c r="F294" s="51" t="str">
        <f t="shared" si="33"/>
        <v/>
      </c>
      <c r="G294" s="52" t="str">
        <f t="shared" si="34"/>
        <v/>
      </c>
    </row>
    <row r="295" spans="2:7" x14ac:dyDescent="0.25">
      <c r="B295" s="50" t="str">
        <f t="shared" si="29"/>
        <v/>
      </c>
      <c r="C295" s="51" t="str">
        <f t="shared" si="30"/>
        <v/>
      </c>
      <c r="D295" s="51" t="str">
        <f t="shared" si="31"/>
        <v/>
      </c>
      <c r="E295" s="51" t="str">
        <f t="shared" si="32"/>
        <v/>
      </c>
      <c r="F295" s="51" t="str">
        <f t="shared" si="33"/>
        <v/>
      </c>
      <c r="G295" s="52" t="str">
        <f t="shared" si="34"/>
        <v/>
      </c>
    </row>
    <row r="296" spans="2:7" x14ac:dyDescent="0.25">
      <c r="B296" s="50" t="str">
        <f t="shared" si="29"/>
        <v/>
      </c>
      <c r="C296" s="51" t="str">
        <f t="shared" si="30"/>
        <v/>
      </c>
      <c r="D296" s="51" t="str">
        <f t="shared" si="31"/>
        <v/>
      </c>
      <c r="E296" s="51" t="str">
        <f t="shared" si="32"/>
        <v/>
      </c>
      <c r="F296" s="51" t="str">
        <f t="shared" si="33"/>
        <v/>
      </c>
      <c r="G296" s="52" t="str">
        <f t="shared" si="34"/>
        <v/>
      </c>
    </row>
    <row r="297" spans="2:7" x14ac:dyDescent="0.25">
      <c r="B297" s="50" t="str">
        <f t="shared" si="29"/>
        <v/>
      </c>
      <c r="C297" s="51" t="str">
        <f t="shared" si="30"/>
        <v/>
      </c>
      <c r="D297" s="51" t="str">
        <f t="shared" si="31"/>
        <v/>
      </c>
      <c r="E297" s="51" t="str">
        <f t="shared" si="32"/>
        <v/>
      </c>
      <c r="F297" s="51" t="str">
        <f t="shared" si="33"/>
        <v/>
      </c>
      <c r="G297" s="52" t="str">
        <f t="shared" si="34"/>
        <v/>
      </c>
    </row>
    <row r="298" spans="2:7" x14ac:dyDescent="0.25">
      <c r="B298" s="50" t="str">
        <f t="shared" si="29"/>
        <v/>
      </c>
      <c r="C298" s="51" t="str">
        <f t="shared" si="30"/>
        <v/>
      </c>
      <c r="D298" s="51" t="str">
        <f t="shared" si="31"/>
        <v/>
      </c>
      <c r="E298" s="51" t="str">
        <f t="shared" si="32"/>
        <v/>
      </c>
      <c r="F298" s="51" t="str">
        <f t="shared" si="33"/>
        <v/>
      </c>
      <c r="G298" s="52" t="str">
        <f t="shared" si="34"/>
        <v/>
      </c>
    </row>
    <row r="299" spans="2:7" x14ac:dyDescent="0.25">
      <c r="B299" s="50" t="str">
        <f t="shared" si="29"/>
        <v/>
      </c>
      <c r="C299" s="51" t="str">
        <f t="shared" si="30"/>
        <v/>
      </c>
      <c r="D299" s="51" t="str">
        <f t="shared" si="31"/>
        <v/>
      </c>
      <c r="E299" s="51" t="str">
        <f t="shared" si="32"/>
        <v/>
      </c>
      <c r="F299" s="51" t="str">
        <f t="shared" si="33"/>
        <v/>
      </c>
      <c r="G299" s="52" t="str">
        <f t="shared" si="34"/>
        <v/>
      </c>
    </row>
    <row r="300" spans="2:7" x14ac:dyDescent="0.25">
      <c r="B300" s="50" t="str">
        <f t="shared" si="29"/>
        <v/>
      </c>
      <c r="C300" s="51" t="str">
        <f t="shared" si="30"/>
        <v/>
      </c>
      <c r="D300" s="51" t="str">
        <f t="shared" si="31"/>
        <v/>
      </c>
      <c r="E300" s="51" t="str">
        <f t="shared" si="32"/>
        <v/>
      </c>
      <c r="F300" s="51" t="str">
        <f t="shared" si="33"/>
        <v/>
      </c>
      <c r="G300" s="52" t="str">
        <f t="shared" si="34"/>
        <v/>
      </c>
    </row>
    <row r="301" spans="2:7" x14ac:dyDescent="0.25">
      <c r="B301" s="50" t="str">
        <f t="shared" si="29"/>
        <v/>
      </c>
      <c r="C301" s="51" t="str">
        <f t="shared" si="30"/>
        <v/>
      </c>
      <c r="D301" s="51" t="str">
        <f t="shared" si="31"/>
        <v/>
      </c>
      <c r="E301" s="51" t="str">
        <f t="shared" si="32"/>
        <v/>
      </c>
      <c r="F301" s="51" t="str">
        <f t="shared" si="33"/>
        <v/>
      </c>
      <c r="G301" s="52" t="str">
        <f t="shared" si="34"/>
        <v/>
      </c>
    </row>
    <row r="302" spans="2:7" x14ac:dyDescent="0.25">
      <c r="B302" s="50" t="str">
        <f t="shared" si="29"/>
        <v/>
      </c>
      <c r="C302" s="51" t="str">
        <f t="shared" si="30"/>
        <v/>
      </c>
      <c r="D302" s="51" t="str">
        <f t="shared" si="31"/>
        <v/>
      </c>
      <c r="E302" s="51" t="str">
        <f t="shared" si="32"/>
        <v/>
      </c>
      <c r="F302" s="51" t="str">
        <f t="shared" si="33"/>
        <v/>
      </c>
      <c r="G302" s="52" t="str">
        <f t="shared" si="34"/>
        <v/>
      </c>
    </row>
    <row r="303" spans="2:7" x14ac:dyDescent="0.25">
      <c r="B303" s="50" t="str">
        <f t="shared" si="29"/>
        <v/>
      </c>
      <c r="C303" s="51" t="str">
        <f t="shared" si="30"/>
        <v/>
      </c>
      <c r="D303" s="51" t="str">
        <f t="shared" si="31"/>
        <v/>
      </c>
      <c r="E303" s="51" t="str">
        <f t="shared" si="32"/>
        <v/>
      </c>
      <c r="F303" s="51" t="str">
        <f t="shared" si="33"/>
        <v/>
      </c>
      <c r="G303" s="52" t="str">
        <f t="shared" si="34"/>
        <v/>
      </c>
    </row>
    <row r="304" spans="2:7" x14ac:dyDescent="0.25">
      <c r="B304" s="50" t="str">
        <f t="shared" si="29"/>
        <v/>
      </c>
      <c r="C304" s="51" t="str">
        <f t="shared" si="30"/>
        <v/>
      </c>
      <c r="D304" s="51" t="str">
        <f t="shared" si="31"/>
        <v/>
      </c>
      <c r="E304" s="51" t="str">
        <f t="shared" si="32"/>
        <v/>
      </c>
      <c r="F304" s="51" t="str">
        <f t="shared" si="33"/>
        <v/>
      </c>
      <c r="G304" s="52" t="str">
        <f t="shared" si="34"/>
        <v/>
      </c>
    </row>
    <row r="305" spans="2:7" x14ac:dyDescent="0.25">
      <c r="B305" s="50" t="str">
        <f t="shared" si="29"/>
        <v/>
      </c>
      <c r="C305" s="51" t="str">
        <f t="shared" si="30"/>
        <v/>
      </c>
      <c r="D305" s="51" t="str">
        <f t="shared" si="31"/>
        <v/>
      </c>
      <c r="E305" s="51" t="str">
        <f t="shared" si="32"/>
        <v/>
      </c>
      <c r="F305" s="51" t="str">
        <f t="shared" si="33"/>
        <v/>
      </c>
      <c r="G305" s="52" t="str">
        <f t="shared" si="34"/>
        <v/>
      </c>
    </row>
    <row r="306" spans="2:7" x14ac:dyDescent="0.25">
      <c r="B306" s="50" t="str">
        <f t="shared" si="29"/>
        <v/>
      </c>
      <c r="C306" s="51" t="str">
        <f t="shared" si="30"/>
        <v/>
      </c>
      <c r="D306" s="51" t="str">
        <f t="shared" si="31"/>
        <v/>
      </c>
      <c r="E306" s="51" t="str">
        <f t="shared" si="32"/>
        <v/>
      </c>
      <c r="F306" s="51" t="str">
        <f t="shared" si="33"/>
        <v/>
      </c>
      <c r="G306" s="52" t="str">
        <f t="shared" si="34"/>
        <v/>
      </c>
    </row>
    <row r="307" spans="2:7" x14ac:dyDescent="0.25">
      <c r="B307" s="50" t="str">
        <f t="shared" ref="B307:B370" si="35">IF(B306&lt;=n-1,B306+1,"")</f>
        <v/>
      </c>
      <c r="C307" s="51" t="str">
        <f t="shared" ref="C307:C370" si="36">IF(n="","",IF(B307&lt;=n,G306,""))</f>
        <v/>
      </c>
      <c r="D307" s="51" t="str">
        <f t="shared" ref="D307:D370" si="37">IF(n="","",IF(B307&lt;=n,IF(kar&gt;B306,0,C307*(_r+pz)),""))</f>
        <v/>
      </c>
      <c r="E307" s="51" t="str">
        <f t="shared" ref="E307:E370" si="38">IF(n="","",IF(B307&lt;=n,D307+F307,""))</f>
        <v/>
      </c>
      <c r="F307" s="51" t="str">
        <f t="shared" ref="F307:F370" si="39">IF(n="","",IF(B307&lt;=n,IF(krc_k&gt;B306,0,IF(kar&gt;B306,0,Tn_c)),""))</f>
        <v/>
      </c>
      <c r="G307" s="52" t="str">
        <f t="shared" ref="G307:G370" si="40">IF(n="","",IF(B307&lt;=n,IF(kar&gt;(B307-1),(C307-F307)*(1+(_r+pz)),C307-F307),""))</f>
        <v/>
      </c>
    </row>
    <row r="308" spans="2:7" x14ac:dyDescent="0.25">
      <c r="B308" s="50" t="str">
        <f t="shared" si="35"/>
        <v/>
      </c>
      <c r="C308" s="51" t="str">
        <f t="shared" si="36"/>
        <v/>
      </c>
      <c r="D308" s="51" t="str">
        <f t="shared" si="37"/>
        <v/>
      </c>
      <c r="E308" s="51" t="str">
        <f t="shared" si="38"/>
        <v/>
      </c>
      <c r="F308" s="51" t="str">
        <f t="shared" si="39"/>
        <v/>
      </c>
      <c r="G308" s="52" t="str">
        <f t="shared" si="40"/>
        <v/>
      </c>
    </row>
    <row r="309" spans="2:7" x14ac:dyDescent="0.25">
      <c r="B309" s="50" t="str">
        <f t="shared" si="35"/>
        <v/>
      </c>
      <c r="C309" s="51" t="str">
        <f t="shared" si="36"/>
        <v/>
      </c>
      <c r="D309" s="51" t="str">
        <f t="shared" si="37"/>
        <v/>
      </c>
      <c r="E309" s="51" t="str">
        <f t="shared" si="38"/>
        <v/>
      </c>
      <c r="F309" s="51" t="str">
        <f t="shared" si="39"/>
        <v/>
      </c>
      <c r="G309" s="52" t="str">
        <f t="shared" si="40"/>
        <v/>
      </c>
    </row>
    <row r="310" spans="2:7" x14ac:dyDescent="0.25">
      <c r="B310" s="50" t="str">
        <f t="shared" si="35"/>
        <v/>
      </c>
      <c r="C310" s="51" t="str">
        <f t="shared" si="36"/>
        <v/>
      </c>
      <c r="D310" s="51" t="str">
        <f t="shared" si="37"/>
        <v/>
      </c>
      <c r="E310" s="51" t="str">
        <f t="shared" si="38"/>
        <v/>
      </c>
      <c r="F310" s="51" t="str">
        <f t="shared" si="39"/>
        <v/>
      </c>
      <c r="G310" s="52" t="str">
        <f t="shared" si="40"/>
        <v/>
      </c>
    </row>
    <row r="311" spans="2:7" x14ac:dyDescent="0.25">
      <c r="B311" s="50" t="str">
        <f t="shared" si="35"/>
        <v/>
      </c>
      <c r="C311" s="51" t="str">
        <f t="shared" si="36"/>
        <v/>
      </c>
      <c r="D311" s="51" t="str">
        <f t="shared" si="37"/>
        <v/>
      </c>
      <c r="E311" s="51" t="str">
        <f t="shared" si="38"/>
        <v/>
      </c>
      <c r="F311" s="51" t="str">
        <f t="shared" si="39"/>
        <v/>
      </c>
      <c r="G311" s="52" t="str">
        <f t="shared" si="40"/>
        <v/>
      </c>
    </row>
    <row r="312" spans="2:7" x14ac:dyDescent="0.25">
      <c r="B312" s="50" t="str">
        <f t="shared" si="35"/>
        <v/>
      </c>
      <c r="C312" s="51" t="str">
        <f t="shared" si="36"/>
        <v/>
      </c>
      <c r="D312" s="51" t="str">
        <f t="shared" si="37"/>
        <v/>
      </c>
      <c r="E312" s="51" t="str">
        <f t="shared" si="38"/>
        <v/>
      </c>
      <c r="F312" s="51" t="str">
        <f t="shared" si="39"/>
        <v/>
      </c>
      <c r="G312" s="52" t="str">
        <f t="shared" si="40"/>
        <v/>
      </c>
    </row>
    <row r="313" spans="2:7" x14ac:dyDescent="0.25">
      <c r="B313" s="50" t="str">
        <f t="shared" si="35"/>
        <v/>
      </c>
      <c r="C313" s="51" t="str">
        <f t="shared" si="36"/>
        <v/>
      </c>
      <c r="D313" s="51" t="str">
        <f t="shared" si="37"/>
        <v/>
      </c>
      <c r="E313" s="51" t="str">
        <f t="shared" si="38"/>
        <v/>
      </c>
      <c r="F313" s="51" t="str">
        <f t="shared" si="39"/>
        <v/>
      </c>
      <c r="G313" s="52" t="str">
        <f t="shared" si="40"/>
        <v/>
      </c>
    </row>
    <row r="314" spans="2:7" x14ac:dyDescent="0.25">
      <c r="B314" s="50" t="str">
        <f t="shared" si="35"/>
        <v/>
      </c>
      <c r="C314" s="51" t="str">
        <f t="shared" si="36"/>
        <v/>
      </c>
      <c r="D314" s="51" t="str">
        <f t="shared" si="37"/>
        <v/>
      </c>
      <c r="E314" s="51" t="str">
        <f t="shared" si="38"/>
        <v/>
      </c>
      <c r="F314" s="51" t="str">
        <f t="shared" si="39"/>
        <v/>
      </c>
      <c r="G314" s="52" t="str">
        <f t="shared" si="40"/>
        <v/>
      </c>
    </row>
    <row r="315" spans="2:7" x14ac:dyDescent="0.25">
      <c r="B315" s="50" t="str">
        <f t="shared" si="35"/>
        <v/>
      </c>
      <c r="C315" s="51" t="str">
        <f t="shared" si="36"/>
        <v/>
      </c>
      <c r="D315" s="51" t="str">
        <f t="shared" si="37"/>
        <v/>
      </c>
      <c r="E315" s="51" t="str">
        <f t="shared" si="38"/>
        <v/>
      </c>
      <c r="F315" s="51" t="str">
        <f t="shared" si="39"/>
        <v/>
      </c>
      <c r="G315" s="52" t="str">
        <f t="shared" si="40"/>
        <v/>
      </c>
    </row>
    <row r="316" spans="2:7" x14ac:dyDescent="0.25">
      <c r="B316" s="50" t="str">
        <f t="shared" si="35"/>
        <v/>
      </c>
      <c r="C316" s="51" t="str">
        <f t="shared" si="36"/>
        <v/>
      </c>
      <c r="D316" s="51" t="str">
        <f t="shared" si="37"/>
        <v/>
      </c>
      <c r="E316" s="51" t="str">
        <f t="shared" si="38"/>
        <v/>
      </c>
      <c r="F316" s="51" t="str">
        <f t="shared" si="39"/>
        <v/>
      </c>
      <c r="G316" s="52" t="str">
        <f t="shared" si="40"/>
        <v/>
      </c>
    </row>
    <row r="317" spans="2:7" x14ac:dyDescent="0.25">
      <c r="B317" s="50" t="str">
        <f t="shared" si="35"/>
        <v/>
      </c>
      <c r="C317" s="51" t="str">
        <f t="shared" si="36"/>
        <v/>
      </c>
      <c r="D317" s="51" t="str">
        <f t="shared" si="37"/>
        <v/>
      </c>
      <c r="E317" s="51" t="str">
        <f t="shared" si="38"/>
        <v/>
      </c>
      <c r="F317" s="51" t="str">
        <f t="shared" si="39"/>
        <v/>
      </c>
      <c r="G317" s="52" t="str">
        <f t="shared" si="40"/>
        <v/>
      </c>
    </row>
    <row r="318" spans="2:7" x14ac:dyDescent="0.25">
      <c r="B318" s="50" t="str">
        <f t="shared" si="35"/>
        <v/>
      </c>
      <c r="C318" s="51" t="str">
        <f t="shared" si="36"/>
        <v/>
      </c>
      <c r="D318" s="51" t="str">
        <f t="shared" si="37"/>
        <v/>
      </c>
      <c r="E318" s="51" t="str">
        <f t="shared" si="38"/>
        <v/>
      </c>
      <c r="F318" s="51" t="str">
        <f t="shared" si="39"/>
        <v/>
      </c>
      <c r="G318" s="52" t="str">
        <f t="shared" si="40"/>
        <v/>
      </c>
    </row>
    <row r="319" spans="2:7" x14ac:dyDescent="0.25">
      <c r="B319" s="50" t="str">
        <f t="shared" si="35"/>
        <v/>
      </c>
      <c r="C319" s="51" t="str">
        <f t="shared" si="36"/>
        <v/>
      </c>
      <c r="D319" s="51" t="str">
        <f t="shared" si="37"/>
        <v/>
      </c>
      <c r="E319" s="51" t="str">
        <f t="shared" si="38"/>
        <v/>
      </c>
      <c r="F319" s="51" t="str">
        <f t="shared" si="39"/>
        <v/>
      </c>
      <c r="G319" s="52" t="str">
        <f t="shared" si="40"/>
        <v/>
      </c>
    </row>
    <row r="320" spans="2:7" x14ac:dyDescent="0.25">
      <c r="B320" s="50" t="str">
        <f t="shared" si="35"/>
        <v/>
      </c>
      <c r="C320" s="51" t="str">
        <f t="shared" si="36"/>
        <v/>
      </c>
      <c r="D320" s="51" t="str">
        <f t="shared" si="37"/>
        <v/>
      </c>
      <c r="E320" s="51" t="str">
        <f t="shared" si="38"/>
        <v/>
      </c>
      <c r="F320" s="51" t="str">
        <f t="shared" si="39"/>
        <v/>
      </c>
      <c r="G320" s="52" t="str">
        <f t="shared" si="40"/>
        <v/>
      </c>
    </row>
    <row r="321" spans="2:7" x14ac:dyDescent="0.25">
      <c r="B321" s="50" t="str">
        <f t="shared" si="35"/>
        <v/>
      </c>
      <c r="C321" s="51" t="str">
        <f t="shared" si="36"/>
        <v/>
      </c>
      <c r="D321" s="51" t="str">
        <f t="shared" si="37"/>
        <v/>
      </c>
      <c r="E321" s="51" t="str">
        <f t="shared" si="38"/>
        <v/>
      </c>
      <c r="F321" s="51" t="str">
        <f t="shared" si="39"/>
        <v/>
      </c>
      <c r="G321" s="52" t="str">
        <f t="shared" si="40"/>
        <v/>
      </c>
    </row>
    <row r="322" spans="2:7" x14ac:dyDescent="0.25">
      <c r="B322" s="50" t="str">
        <f t="shared" si="35"/>
        <v/>
      </c>
      <c r="C322" s="51" t="str">
        <f t="shared" si="36"/>
        <v/>
      </c>
      <c r="D322" s="51" t="str">
        <f t="shared" si="37"/>
        <v/>
      </c>
      <c r="E322" s="51" t="str">
        <f t="shared" si="38"/>
        <v/>
      </c>
      <c r="F322" s="51" t="str">
        <f t="shared" si="39"/>
        <v/>
      </c>
      <c r="G322" s="52" t="str">
        <f t="shared" si="40"/>
        <v/>
      </c>
    </row>
    <row r="323" spans="2:7" x14ac:dyDescent="0.25">
      <c r="B323" s="50" t="str">
        <f t="shared" si="35"/>
        <v/>
      </c>
      <c r="C323" s="51" t="str">
        <f t="shared" si="36"/>
        <v/>
      </c>
      <c r="D323" s="51" t="str">
        <f t="shared" si="37"/>
        <v/>
      </c>
      <c r="E323" s="51" t="str">
        <f t="shared" si="38"/>
        <v/>
      </c>
      <c r="F323" s="51" t="str">
        <f t="shared" si="39"/>
        <v/>
      </c>
      <c r="G323" s="52" t="str">
        <f t="shared" si="40"/>
        <v/>
      </c>
    </row>
    <row r="324" spans="2:7" x14ac:dyDescent="0.25">
      <c r="B324" s="50" t="str">
        <f t="shared" si="35"/>
        <v/>
      </c>
      <c r="C324" s="51" t="str">
        <f t="shared" si="36"/>
        <v/>
      </c>
      <c r="D324" s="51" t="str">
        <f t="shared" si="37"/>
        <v/>
      </c>
      <c r="E324" s="51" t="str">
        <f t="shared" si="38"/>
        <v/>
      </c>
      <c r="F324" s="51" t="str">
        <f t="shared" si="39"/>
        <v/>
      </c>
      <c r="G324" s="52" t="str">
        <f t="shared" si="40"/>
        <v/>
      </c>
    </row>
    <row r="325" spans="2:7" x14ac:dyDescent="0.25">
      <c r="B325" s="50" t="str">
        <f t="shared" si="35"/>
        <v/>
      </c>
      <c r="C325" s="51" t="str">
        <f t="shared" si="36"/>
        <v/>
      </c>
      <c r="D325" s="51" t="str">
        <f t="shared" si="37"/>
        <v/>
      </c>
      <c r="E325" s="51" t="str">
        <f t="shared" si="38"/>
        <v/>
      </c>
      <c r="F325" s="51" t="str">
        <f t="shared" si="39"/>
        <v/>
      </c>
      <c r="G325" s="52" t="str">
        <f t="shared" si="40"/>
        <v/>
      </c>
    </row>
    <row r="326" spans="2:7" x14ac:dyDescent="0.25">
      <c r="B326" s="50" t="str">
        <f t="shared" si="35"/>
        <v/>
      </c>
      <c r="C326" s="51" t="str">
        <f t="shared" si="36"/>
        <v/>
      </c>
      <c r="D326" s="51" t="str">
        <f t="shared" si="37"/>
        <v/>
      </c>
      <c r="E326" s="51" t="str">
        <f t="shared" si="38"/>
        <v/>
      </c>
      <c r="F326" s="51" t="str">
        <f t="shared" si="39"/>
        <v/>
      </c>
      <c r="G326" s="52" t="str">
        <f t="shared" si="40"/>
        <v/>
      </c>
    </row>
    <row r="327" spans="2:7" x14ac:dyDescent="0.25">
      <c r="B327" s="50" t="str">
        <f t="shared" si="35"/>
        <v/>
      </c>
      <c r="C327" s="51" t="str">
        <f t="shared" si="36"/>
        <v/>
      </c>
      <c r="D327" s="51" t="str">
        <f t="shared" si="37"/>
        <v/>
      </c>
      <c r="E327" s="51" t="str">
        <f t="shared" si="38"/>
        <v/>
      </c>
      <c r="F327" s="51" t="str">
        <f t="shared" si="39"/>
        <v/>
      </c>
      <c r="G327" s="52" t="str">
        <f t="shared" si="40"/>
        <v/>
      </c>
    </row>
    <row r="328" spans="2:7" x14ac:dyDescent="0.25">
      <c r="B328" s="50" t="str">
        <f t="shared" si="35"/>
        <v/>
      </c>
      <c r="C328" s="51" t="str">
        <f t="shared" si="36"/>
        <v/>
      </c>
      <c r="D328" s="51" t="str">
        <f t="shared" si="37"/>
        <v/>
      </c>
      <c r="E328" s="51" t="str">
        <f t="shared" si="38"/>
        <v/>
      </c>
      <c r="F328" s="51" t="str">
        <f t="shared" si="39"/>
        <v/>
      </c>
      <c r="G328" s="52" t="str">
        <f t="shared" si="40"/>
        <v/>
      </c>
    </row>
    <row r="329" spans="2:7" x14ac:dyDescent="0.25">
      <c r="B329" s="50" t="str">
        <f t="shared" si="35"/>
        <v/>
      </c>
      <c r="C329" s="51" t="str">
        <f t="shared" si="36"/>
        <v/>
      </c>
      <c r="D329" s="51" t="str">
        <f t="shared" si="37"/>
        <v/>
      </c>
      <c r="E329" s="51" t="str">
        <f t="shared" si="38"/>
        <v/>
      </c>
      <c r="F329" s="51" t="str">
        <f t="shared" si="39"/>
        <v/>
      </c>
      <c r="G329" s="52" t="str">
        <f t="shared" si="40"/>
        <v/>
      </c>
    </row>
    <row r="330" spans="2:7" x14ac:dyDescent="0.25">
      <c r="B330" s="50" t="str">
        <f t="shared" si="35"/>
        <v/>
      </c>
      <c r="C330" s="51" t="str">
        <f t="shared" si="36"/>
        <v/>
      </c>
      <c r="D330" s="51" t="str">
        <f t="shared" si="37"/>
        <v/>
      </c>
      <c r="E330" s="51" t="str">
        <f t="shared" si="38"/>
        <v/>
      </c>
      <c r="F330" s="51" t="str">
        <f t="shared" si="39"/>
        <v/>
      </c>
      <c r="G330" s="52" t="str">
        <f t="shared" si="40"/>
        <v/>
      </c>
    </row>
    <row r="331" spans="2:7" x14ac:dyDescent="0.25">
      <c r="B331" s="50" t="str">
        <f t="shared" si="35"/>
        <v/>
      </c>
      <c r="C331" s="51" t="str">
        <f t="shared" si="36"/>
        <v/>
      </c>
      <c r="D331" s="51" t="str">
        <f t="shared" si="37"/>
        <v/>
      </c>
      <c r="E331" s="51" t="str">
        <f t="shared" si="38"/>
        <v/>
      </c>
      <c r="F331" s="51" t="str">
        <f t="shared" si="39"/>
        <v/>
      </c>
      <c r="G331" s="52" t="str">
        <f t="shared" si="40"/>
        <v/>
      </c>
    </row>
    <row r="332" spans="2:7" x14ac:dyDescent="0.25">
      <c r="B332" s="50" t="str">
        <f t="shared" si="35"/>
        <v/>
      </c>
      <c r="C332" s="51" t="str">
        <f t="shared" si="36"/>
        <v/>
      </c>
      <c r="D332" s="51" t="str">
        <f t="shared" si="37"/>
        <v/>
      </c>
      <c r="E332" s="51" t="str">
        <f t="shared" si="38"/>
        <v/>
      </c>
      <c r="F332" s="51" t="str">
        <f t="shared" si="39"/>
        <v/>
      </c>
      <c r="G332" s="52" t="str">
        <f t="shared" si="40"/>
        <v/>
      </c>
    </row>
    <row r="333" spans="2:7" x14ac:dyDescent="0.25">
      <c r="B333" s="50" t="str">
        <f t="shared" si="35"/>
        <v/>
      </c>
      <c r="C333" s="51" t="str">
        <f t="shared" si="36"/>
        <v/>
      </c>
      <c r="D333" s="51" t="str">
        <f t="shared" si="37"/>
        <v/>
      </c>
      <c r="E333" s="51" t="str">
        <f t="shared" si="38"/>
        <v/>
      </c>
      <c r="F333" s="51" t="str">
        <f t="shared" si="39"/>
        <v/>
      </c>
      <c r="G333" s="52" t="str">
        <f t="shared" si="40"/>
        <v/>
      </c>
    </row>
    <row r="334" spans="2:7" x14ac:dyDescent="0.25">
      <c r="B334" s="50" t="str">
        <f t="shared" si="35"/>
        <v/>
      </c>
      <c r="C334" s="51" t="str">
        <f t="shared" si="36"/>
        <v/>
      </c>
      <c r="D334" s="51" t="str">
        <f t="shared" si="37"/>
        <v/>
      </c>
      <c r="E334" s="51" t="str">
        <f t="shared" si="38"/>
        <v/>
      </c>
      <c r="F334" s="51" t="str">
        <f t="shared" si="39"/>
        <v/>
      </c>
      <c r="G334" s="52" t="str">
        <f t="shared" si="40"/>
        <v/>
      </c>
    </row>
    <row r="335" spans="2:7" x14ac:dyDescent="0.25">
      <c r="B335" s="50" t="str">
        <f t="shared" si="35"/>
        <v/>
      </c>
      <c r="C335" s="51" t="str">
        <f t="shared" si="36"/>
        <v/>
      </c>
      <c r="D335" s="51" t="str">
        <f t="shared" si="37"/>
        <v/>
      </c>
      <c r="E335" s="51" t="str">
        <f t="shared" si="38"/>
        <v/>
      </c>
      <c r="F335" s="51" t="str">
        <f t="shared" si="39"/>
        <v/>
      </c>
      <c r="G335" s="52" t="str">
        <f t="shared" si="40"/>
        <v/>
      </c>
    </row>
    <row r="336" spans="2:7" x14ac:dyDescent="0.25">
      <c r="B336" s="50" t="str">
        <f t="shared" si="35"/>
        <v/>
      </c>
      <c r="C336" s="51" t="str">
        <f t="shared" si="36"/>
        <v/>
      </c>
      <c r="D336" s="51" t="str">
        <f t="shared" si="37"/>
        <v/>
      </c>
      <c r="E336" s="51" t="str">
        <f t="shared" si="38"/>
        <v/>
      </c>
      <c r="F336" s="51" t="str">
        <f t="shared" si="39"/>
        <v/>
      </c>
      <c r="G336" s="52" t="str">
        <f t="shared" si="40"/>
        <v/>
      </c>
    </row>
    <row r="337" spans="2:7" x14ac:dyDescent="0.25">
      <c r="B337" s="50" t="str">
        <f t="shared" si="35"/>
        <v/>
      </c>
      <c r="C337" s="51" t="str">
        <f t="shared" si="36"/>
        <v/>
      </c>
      <c r="D337" s="51" t="str">
        <f t="shared" si="37"/>
        <v/>
      </c>
      <c r="E337" s="51" t="str">
        <f t="shared" si="38"/>
        <v/>
      </c>
      <c r="F337" s="51" t="str">
        <f t="shared" si="39"/>
        <v/>
      </c>
      <c r="G337" s="52" t="str">
        <f t="shared" si="40"/>
        <v/>
      </c>
    </row>
    <row r="338" spans="2:7" x14ac:dyDescent="0.25">
      <c r="B338" s="50" t="str">
        <f t="shared" si="35"/>
        <v/>
      </c>
      <c r="C338" s="51" t="str">
        <f t="shared" si="36"/>
        <v/>
      </c>
      <c r="D338" s="51" t="str">
        <f t="shared" si="37"/>
        <v/>
      </c>
      <c r="E338" s="51" t="str">
        <f t="shared" si="38"/>
        <v/>
      </c>
      <c r="F338" s="51" t="str">
        <f t="shared" si="39"/>
        <v/>
      </c>
      <c r="G338" s="52" t="str">
        <f t="shared" si="40"/>
        <v/>
      </c>
    </row>
    <row r="339" spans="2:7" x14ac:dyDescent="0.25">
      <c r="B339" s="50" t="str">
        <f t="shared" si="35"/>
        <v/>
      </c>
      <c r="C339" s="51" t="str">
        <f t="shared" si="36"/>
        <v/>
      </c>
      <c r="D339" s="51" t="str">
        <f t="shared" si="37"/>
        <v/>
      </c>
      <c r="E339" s="51" t="str">
        <f t="shared" si="38"/>
        <v/>
      </c>
      <c r="F339" s="51" t="str">
        <f t="shared" si="39"/>
        <v/>
      </c>
      <c r="G339" s="52" t="str">
        <f t="shared" si="40"/>
        <v/>
      </c>
    </row>
    <row r="340" spans="2:7" x14ac:dyDescent="0.25">
      <c r="B340" s="50" t="str">
        <f t="shared" si="35"/>
        <v/>
      </c>
      <c r="C340" s="51" t="str">
        <f t="shared" si="36"/>
        <v/>
      </c>
      <c r="D340" s="51" t="str">
        <f t="shared" si="37"/>
        <v/>
      </c>
      <c r="E340" s="51" t="str">
        <f t="shared" si="38"/>
        <v/>
      </c>
      <c r="F340" s="51" t="str">
        <f t="shared" si="39"/>
        <v/>
      </c>
      <c r="G340" s="52" t="str">
        <f t="shared" si="40"/>
        <v/>
      </c>
    </row>
    <row r="341" spans="2:7" x14ac:dyDescent="0.25">
      <c r="B341" s="50" t="str">
        <f t="shared" si="35"/>
        <v/>
      </c>
      <c r="C341" s="51" t="str">
        <f t="shared" si="36"/>
        <v/>
      </c>
      <c r="D341" s="51" t="str">
        <f t="shared" si="37"/>
        <v/>
      </c>
      <c r="E341" s="51" t="str">
        <f t="shared" si="38"/>
        <v/>
      </c>
      <c r="F341" s="51" t="str">
        <f t="shared" si="39"/>
        <v/>
      </c>
      <c r="G341" s="52" t="str">
        <f t="shared" si="40"/>
        <v/>
      </c>
    </row>
    <row r="342" spans="2:7" x14ac:dyDescent="0.25">
      <c r="B342" s="50" t="str">
        <f t="shared" si="35"/>
        <v/>
      </c>
      <c r="C342" s="51" t="str">
        <f t="shared" si="36"/>
        <v/>
      </c>
      <c r="D342" s="51" t="str">
        <f t="shared" si="37"/>
        <v/>
      </c>
      <c r="E342" s="51" t="str">
        <f t="shared" si="38"/>
        <v/>
      </c>
      <c r="F342" s="51" t="str">
        <f t="shared" si="39"/>
        <v/>
      </c>
      <c r="G342" s="52" t="str">
        <f t="shared" si="40"/>
        <v/>
      </c>
    </row>
    <row r="343" spans="2:7" x14ac:dyDescent="0.25">
      <c r="B343" s="50" t="str">
        <f t="shared" si="35"/>
        <v/>
      </c>
      <c r="C343" s="51" t="str">
        <f t="shared" si="36"/>
        <v/>
      </c>
      <c r="D343" s="51" t="str">
        <f t="shared" si="37"/>
        <v/>
      </c>
      <c r="E343" s="51" t="str">
        <f t="shared" si="38"/>
        <v/>
      </c>
      <c r="F343" s="51" t="str">
        <f t="shared" si="39"/>
        <v/>
      </c>
      <c r="G343" s="52" t="str">
        <f t="shared" si="40"/>
        <v/>
      </c>
    </row>
    <row r="344" spans="2:7" x14ac:dyDescent="0.25">
      <c r="B344" s="50" t="str">
        <f t="shared" si="35"/>
        <v/>
      </c>
      <c r="C344" s="51" t="str">
        <f t="shared" si="36"/>
        <v/>
      </c>
      <c r="D344" s="51" t="str">
        <f t="shared" si="37"/>
        <v/>
      </c>
      <c r="E344" s="51" t="str">
        <f t="shared" si="38"/>
        <v/>
      </c>
      <c r="F344" s="51" t="str">
        <f t="shared" si="39"/>
        <v/>
      </c>
      <c r="G344" s="52" t="str">
        <f t="shared" si="40"/>
        <v/>
      </c>
    </row>
    <row r="345" spans="2:7" x14ac:dyDescent="0.25">
      <c r="B345" s="50" t="str">
        <f t="shared" si="35"/>
        <v/>
      </c>
      <c r="C345" s="51" t="str">
        <f t="shared" si="36"/>
        <v/>
      </c>
      <c r="D345" s="51" t="str">
        <f t="shared" si="37"/>
        <v/>
      </c>
      <c r="E345" s="51" t="str">
        <f t="shared" si="38"/>
        <v/>
      </c>
      <c r="F345" s="51" t="str">
        <f t="shared" si="39"/>
        <v/>
      </c>
      <c r="G345" s="52" t="str">
        <f t="shared" si="40"/>
        <v/>
      </c>
    </row>
    <row r="346" spans="2:7" x14ac:dyDescent="0.25">
      <c r="B346" s="50" t="str">
        <f t="shared" si="35"/>
        <v/>
      </c>
      <c r="C346" s="51" t="str">
        <f t="shared" si="36"/>
        <v/>
      </c>
      <c r="D346" s="51" t="str">
        <f t="shared" si="37"/>
        <v/>
      </c>
      <c r="E346" s="51" t="str">
        <f t="shared" si="38"/>
        <v/>
      </c>
      <c r="F346" s="51" t="str">
        <f t="shared" si="39"/>
        <v/>
      </c>
      <c r="G346" s="52" t="str">
        <f t="shared" si="40"/>
        <v/>
      </c>
    </row>
    <row r="347" spans="2:7" x14ac:dyDescent="0.25">
      <c r="B347" s="50" t="str">
        <f t="shared" si="35"/>
        <v/>
      </c>
      <c r="C347" s="51" t="str">
        <f t="shared" si="36"/>
        <v/>
      </c>
      <c r="D347" s="51" t="str">
        <f t="shared" si="37"/>
        <v/>
      </c>
      <c r="E347" s="51" t="str">
        <f t="shared" si="38"/>
        <v/>
      </c>
      <c r="F347" s="51" t="str">
        <f t="shared" si="39"/>
        <v/>
      </c>
      <c r="G347" s="52" t="str">
        <f t="shared" si="40"/>
        <v/>
      </c>
    </row>
    <row r="348" spans="2:7" x14ac:dyDescent="0.25">
      <c r="B348" s="50" t="str">
        <f t="shared" si="35"/>
        <v/>
      </c>
      <c r="C348" s="51" t="str">
        <f t="shared" si="36"/>
        <v/>
      </c>
      <c r="D348" s="51" t="str">
        <f t="shared" si="37"/>
        <v/>
      </c>
      <c r="E348" s="51" t="str">
        <f t="shared" si="38"/>
        <v/>
      </c>
      <c r="F348" s="51" t="str">
        <f t="shared" si="39"/>
        <v/>
      </c>
      <c r="G348" s="52" t="str">
        <f t="shared" si="40"/>
        <v/>
      </c>
    </row>
    <row r="349" spans="2:7" x14ac:dyDescent="0.25">
      <c r="B349" s="50" t="str">
        <f t="shared" si="35"/>
        <v/>
      </c>
      <c r="C349" s="51" t="str">
        <f t="shared" si="36"/>
        <v/>
      </c>
      <c r="D349" s="51" t="str">
        <f t="shared" si="37"/>
        <v/>
      </c>
      <c r="E349" s="51" t="str">
        <f t="shared" si="38"/>
        <v/>
      </c>
      <c r="F349" s="51" t="str">
        <f t="shared" si="39"/>
        <v/>
      </c>
      <c r="G349" s="52" t="str">
        <f t="shared" si="40"/>
        <v/>
      </c>
    </row>
    <row r="350" spans="2:7" x14ac:dyDescent="0.25">
      <c r="B350" s="50" t="str">
        <f t="shared" si="35"/>
        <v/>
      </c>
      <c r="C350" s="51" t="str">
        <f t="shared" si="36"/>
        <v/>
      </c>
      <c r="D350" s="51" t="str">
        <f t="shared" si="37"/>
        <v/>
      </c>
      <c r="E350" s="51" t="str">
        <f t="shared" si="38"/>
        <v/>
      </c>
      <c r="F350" s="51" t="str">
        <f t="shared" si="39"/>
        <v/>
      </c>
      <c r="G350" s="52" t="str">
        <f t="shared" si="40"/>
        <v/>
      </c>
    </row>
    <row r="351" spans="2:7" x14ac:dyDescent="0.25">
      <c r="B351" s="50" t="str">
        <f t="shared" si="35"/>
        <v/>
      </c>
      <c r="C351" s="51" t="str">
        <f t="shared" si="36"/>
        <v/>
      </c>
      <c r="D351" s="51" t="str">
        <f t="shared" si="37"/>
        <v/>
      </c>
      <c r="E351" s="51" t="str">
        <f t="shared" si="38"/>
        <v/>
      </c>
      <c r="F351" s="51" t="str">
        <f t="shared" si="39"/>
        <v/>
      </c>
      <c r="G351" s="52" t="str">
        <f t="shared" si="40"/>
        <v/>
      </c>
    </row>
    <row r="352" spans="2:7" x14ac:dyDescent="0.25">
      <c r="B352" s="50" t="str">
        <f t="shared" si="35"/>
        <v/>
      </c>
      <c r="C352" s="51" t="str">
        <f t="shared" si="36"/>
        <v/>
      </c>
      <c r="D352" s="51" t="str">
        <f t="shared" si="37"/>
        <v/>
      </c>
      <c r="E352" s="51" t="str">
        <f t="shared" si="38"/>
        <v/>
      </c>
      <c r="F352" s="51" t="str">
        <f t="shared" si="39"/>
        <v/>
      </c>
      <c r="G352" s="52" t="str">
        <f t="shared" si="40"/>
        <v/>
      </c>
    </row>
    <row r="353" spans="2:7" x14ac:dyDescent="0.25">
      <c r="B353" s="50" t="str">
        <f t="shared" si="35"/>
        <v/>
      </c>
      <c r="C353" s="51" t="str">
        <f t="shared" si="36"/>
        <v/>
      </c>
      <c r="D353" s="51" t="str">
        <f t="shared" si="37"/>
        <v/>
      </c>
      <c r="E353" s="51" t="str">
        <f t="shared" si="38"/>
        <v/>
      </c>
      <c r="F353" s="51" t="str">
        <f t="shared" si="39"/>
        <v/>
      </c>
      <c r="G353" s="52" t="str">
        <f t="shared" si="40"/>
        <v/>
      </c>
    </row>
    <row r="354" spans="2:7" x14ac:dyDescent="0.25">
      <c r="B354" s="50" t="str">
        <f t="shared" si="35"/>
        <v/>
      </c>
      <c r="C354" s="51" t="str">
        <f t="shared" si="36"/>
        <v/>
      </c>
      <c r="D354" s="51" t="str">
        <f t="shared" si="37"/>
        <v/>
      </c>
      <c r="E354" s="51" t="str">
        <f t="shared" si="38"/>
        <v/>
      </c>
      <c r="F354" s="51" t="str">
        <f t="shared" si="39"/>
        <v/>
      </c>
      <c r="G354" s="52" t="str">
        <f t="shared" si="40"/>
        <v/>
      </c>
    </row>
    <row r="355" spans="2:7" x14ac:dyDescent="0.25">
      <c r="B355" s="50" t="str">
        <f t="shared" si="35"/>
        <v/>
      </c>
      <c r="C355" s="51" t="str">
        <f t="shared" si="36"/>
        <v/>
      </c>
      <c r="D355" s="51" t="str">
        <f t="shared" si="37"/>
        <v/>
      </c>
      <c r="E355" s="51" t="str">
        <f t="shared" si="38"/>
        <v/>
      </c>
      <c r="F355" s="51" t="str">
        <f t="shared" si="39"/>
        <v/>
      </c>
      <c r="G355" s="52" t="str">
        <f t="shared" si="40"/>
        <v/>
      </c>
    </row>
    <row r="356" spans="2:7" x14ac:dyDescent="0.25">
      <c r="B356" s="50" t="str">
        <f t="shared" si="35"/>
        <v/>
      </c>
      <c r="C356" s="51" t="str">
        <f t="shared" si="36"/>
        <v/>
      </c>
      <c r="D356" s="51" t="str">
        <f t="shared" si="37"/>
        <v/>
      </c>
      <c r="E356" s="51" t="str">
        <f t="shared" si="38"/>
        <v/>
      </c>
      <c r="F356" s="51" t="str">
        <f t="shared" si="39"/>
        <v/>
      </c>
      <c r="G356" s="52" t="str">
        <f t="shared" si="40"/>
        <v/>
      </c>
    </row>
    <row r="357" spans="2:7" x14ac:dyDescent="0.25">
      <c r="B357" s="50" t="str">
        <f t="shared" si="35"/>
        <v/>
      </c>
      <c r="C357" s="51" t="str">
        <f t="shared" si="36"/>
        <v/>
      </c>
      <c r="D357" s="51" t="str">
        <f t="shared" si="37"/>
        <v/>
      </c>
      <c r="E357" s="51" t="str">
        <f t="shared" si="38"/>
        <v/>
      </c>
      <c r="F357" s="51" t="str">
        <f t="shared" si="39"/>
        <v/>
      </c>
      <c r="G357" s="52" t="str">
        <f t="shared" si="40"/>
        <v/>
      </c>
    </row>
    <row r="358" spans="2:7" x14ac:dyDescent="0.25">
      <c r="B358" s="50" t="str">
        <f t="shared" si="35"/>
        <v/>
      </c>
      <c r="C358" s="51" t="str">
        <f t="shared" si="36"/>
        <v/>
      </c>
      <c r="D358" s="51" t="str">
        <f t="shared" si="37"/>
        <v/>
      </c>
      <c r="E358" s="51" t="str">
        <f t="shared" si="38"/>
        <v/>
      </c>
      <c r="F358" s="51" t="str">
        <f t="shared" si="39"/>
        <v/>
      </c>
      <c r="G358" s="52" t="str">
        <f t="shared" si="40"/>
        <v/>
      </c>
    </row>
    <row r="359" spans="2:7" x14ac:dyDescent="0.25">
      <c r="B359" s="50" t="str">
        <f t="shared" si="35"/>
        <v/>
      </c>
      <c r="C359" s="51" t="str">
        <f t="shared" si="36"/>
        <v/>
      </c>
      <c r="D359" s="51" t="str">
        <f t="shared" si="37"/>
        <v/>
      </c>
      <c r="E359" s="51" t="str">
        <f t="shared" si="38"/>
        <v/>
      </c>
      <c r="F359" s="51" t="str">
        <f t="shared" si="39"/>
        <v/>
      </c>
      <c r="G359" s="52" t="str">
        <f t="shared" si="40"/>
        <v/>
      </c>
    </row>
    <row r="360" spans="2:7" x14ac:dyDescent="0.25">
      <c r="B360" s="50" t="str">
        <f t="shared" si="35"/>
        <v/>
      </c>
      <c r="C360" s="51" t="str">
        <f t="shared" si="36"/>
        <v/>
      </c>
      <c r="D360" s="51" t="str">
        <f t="shared" si="37"/>
        <v/>
      </c>
      <c r="E360" s="51" t="str">
        <f t="shared" si="38"/>
        <v/>
      </c>
      <c r="F360" s="51" t="str">
        <f t="shared" si="39"/>
        <v/>
      </c>
      <c r="G360" s="52" t="str">
        <f t="shared" si="40"/>
        <v/>
      </c>
    </row>
    <row r="361" spans="2:7" x14ac:dyDescent="0.25">
      <c r="B361" s="50" t="str">
        <f t="shared" si="35"/>
        <v/>
      </c>
      <c r="C361" s="51" t="str">
        <f t="shared" si="36"/>
        <v/>
      </c>
      <c r="D361" s="51" t="str">
        <f t="shared" si="37"/>
        <v/>
      </c>
      <c r="E361" s="51" t="str">
        <f t="shared" si="38"/>
        <v/>
      </c>
      <c r="F361" s="51" t="str">
        <f t="shared" si="39"/>
        <v/>
      </c>
      <c r="G361" s="52" t="str">
        <f t="shared" si="40"/>
        <v/>
      </c>
    </row>
    <row r="362" spans="2:7" x14ac:dyDescent="0.25">
      <c r="B362" s="50" t="str">
        <f t="shared" si="35"/>
        <v/>
      </c>
      <c r="C362" s="51" t="str">
        <f t="shared" si="36"/>
        <v/>
      </c>
      <c r="D362" s="51" t="str">
        <f t="shared" si="37"/>
        <v/>
      </c>
      <c r="E362" s="51" t="str">
        <f t="shared" si="38"/>
        <v/>
      </c>
      <c r="F362" s="51" t="str">
        <f t="shared" si="39"/>
        <v/>
      </c>
      <c r="G362" s="52" t="str">
        <f t="shared" si="40"/>
        <v/>
      </c>
    </row>
    <row r="363" spans="2:7" x14ac:dyDescent="0.25">
      <c r="B363" s="50" t="str">
        <f t="shared" si="35"/>
        <v/>
      </c>
      <c r="C363" s="51" t="str">
        <f t="shared" si="36"/>
        <v/>
      </c>
      <c r="D363" s="51" t="str">
        <f t="shared" si="37"/>
        <v/>
      </c>
      <c r="E363" s="51" t="str">
        <f t="shared" si="38"/>
        <v/>
      </c>
      <c r="F363" s="51" t="str">
        <f t="shared" si="39"/>
        <v/>
      </c>
      <c r="G363" s="52" t="str">
        <f t="shared" si="40"/>
        <v/>
      </c>
    </row>
    <row r="364" spans="2:7" x14ac:dyDescent="0.25">
      <c r="B364" s="50" t="str">
        <f t="shared" si="35"/>
        <v/>
      </c>
      <c r="C364" s="51" t="str">
        <f t="shared" si="36"/>
        <v/>
      </c>
      <c r="D364" s="51" t="str">
        <f t="shared" si="37"/>
        <v/>
      </c>
      <c r="E364" s="51" t="str">
        <f t="shared" si="38"/>
        <v/>
      </c>
      <c r="F364" s="51" t="str">
        <f t="shared" si="39"/>
        <v/>
      </c>
      <c r="G364" s="52" t="str">
        <f t="shared" si="40"/>
        <v/>
      </c>
    </row>
    <row r="365" spans="2:7" x14ac:dyDescent="0.25">
      <c r="B365" s="50" t="str">
        <f t="shared" si="35"/>
        <v/>
      </c>
      <c r="C365" s="51" t="str">
        <f t="shared" si="36"/>
        <v/>
      </c>
      <c r="D365" s="51" t="str">
        <f t="shared" si="37"/>
        <v/>
      </c>
      <c r="E365" s="51" t="str">
        <f t="shared" si="38"/>
        <v/>
      </c>
      <c r="F365" s="51" t="str">
        <f t="shared" si="39"/>
        <v/>
      </c>
      <c r="G365" s="52" t="str">
        <f t="shared" si="40"/>
        <v/>
      </c>
    </row>
    <row r="366" spans="2:7" x14ac:dyDescent="0.25">
      <c r="B366" s="50" t="str">
        <f t="shared" si="35"/>
        <v/>
      </c>
      <c r="C366" s="51" t="str">
        <f t="shared" si="36"/>
        <v/>
      </c>
      <c r="D366" s="51" t="str">
        <f t="shared" si="37"/>
        <v/>
      </c>
      <c r="E366" s="51" t="str">
        <f t="shared" si="38"/>
        <v/>
      </c>
      <c r="F366" s="51" t="str">
        <f t="shared" si="39"/>
        <v/>
      </c>
      <c r="G366" s="52" t="str">
        <f t="shared" si="40"/>
        <v/>
      </c>
    </row>
    <row r="367" spans="2:7" x14ac:dyDescent="0.25">
      <c r="B367" s="50" t="str">
        <f t="shared" si="35"/>
        <v/>
      </c>
      <c r="C367" s="51" t="str">
        <f t="shared" si="36"/>
        <v/>
      </c>
      <c r="D367" s="51" t="str">
        <f t="shared" si="37"/>
        <v/>
      </c>
      <c r="E367" s="51" t="str">
        <f t="shared" si="38"/>
        <v/>
      </c>
      <c r="F367" s="51" t="str">
        <f t="shared" si="39"/>
        <v/>
      </c>
      <c r="G367" s="52" t="str">
        <f t="shared" si="40"/>
        <v/>
      </c>
    </row>
    <row r="368" spans="2:7" x14ac:dyDescent="0.25">
      <c r="B368" s="50" t="str">
        <f t="shared" si="35"/>
        <v/>
      </c>
      <c r="C368" s="51" t="str">
        <f t="shared" si="36"/>
        <v/>
      </c>
      <c r="D368" s="51" t="str">
        <f t="shared" si="37"/>
        <v/>
      </c>
      <c r="E368" s="51" t="str">
        <f t="shared" si="38"/>
        <v/>
      </c>
      <c r="F368" s="51" t="str">
        <f t="shared" si="39"/>
        <v/>
      </c>
      <c r="G368" s="52" t="str">
        <f t="shared" si="40"/>
        <v/>
      </c>
    </row>
    <row r="369" spans="2:7" x14ac:dyDescent="0.25">
      <c r="B369" s="50" t="str">
        <f t="shared" si="35"/>
        <v/>
      </c>
      <c r="C369" s="51" t="str">
        <f t="shared" si="36"/>
        <v/>
      </c>
      <c r="D369" s="51" t="str">
        <f t="shared" si="37"/>
        <v/>
      </c>
      <c r="E369" s="51" t="str">
        <f t="shared" si="38"/>
        <v/>
      </c>
      <c r="F369" s="51" t="str">
        <f t="shared" si="39"/>
        <v/>
      </c>
      <c r="G369" s="52" t="str">
        <f t="shared" si="40"/>
        <v/>
      </c>
    </row>
    <row r="370" spans="2:7" x14ac:dyDescent="0.25">
      <c r="B370" s="50" t="str">
        <f t="shared" si="35"/>
        <v/>
      </c>
      <c r="C370" s="51" t="str">
        <f t="shared" si="36"/>
        <v/>
      </c>
      <c r="D370" s="51" t="str">
        <f t="shared" si="37"/>
        <v/>
      </c>
      <c r="E370" s="51" t="str">
        <f t="shared" si="38"/>
        <v/>
      </c>
      <c r="F370" s="51" t="str">
        <f t="shared" si="39"/>
        <v/>
      </c>
      <c r="G370" s="52" t="str">
        <f t="shared" si="40"/>
        <v/>
      </c>
    </row>
    <row r="371" spans="2:7" x14ac:dyDescent="0.25">
      <c r="B371" s="50" t="str">
        <f t="shared" ref="B371:B377" si="41">IF(B370&lt;=n-1,B370+1,"")</f>
        <v/>
      </c>
      <c r="C371" s="51" t="str">
        <f t="shared" ref="C371:C377" si="42">IF(n="","",IF(B371&lt;=n,G370,""))</f>
        <v/>
      </c>
      <c r="D371" s="51" t="str">
        <f t="shared" ref="D371:D377" si="43">IF(n="","",IF(B371&lt;=n,IF(kar&gt;B370,0,C371*(_r+pz)),""))</f>
        <v/>
      </c>
      <c r="E371" s="51" t="str">
        <f t="shared" ref="E371:E377" si="44">IF(n="","",IF(B371&lt;=n,D371+F371,""))</f>
        <v/>
      </c>
      <c r="F371" s="51" t="str">
        <f t="shared" ref="F371:F377" si="45">IF(n="","",IF(B371&lt;=n,IF(krc_k&gt;B370,0,IF(kar&gt;B370,0,Tn_c)),""))</f>
        <v/>
      </c>
      <c r="G371" s="52" t="str">
        <f t="shared" ref="G371:G377" si="46">IF(n="","",IF(B371&lt;=n,IF(kar&gt;(B371-1),(C371-F371)*(1+(_r+pz)),C371-F371),""))</f>
        <v/>
      </c>
    </row>
    <row r="372" spans="2:7" x14ac:dyDescent="0.25">
      <c r="B372" s="50" t="str">
        <f t="shared" si="41"/>
        <v/>
      </c>
      <c r="C372" s="51" t="str">
        <f t="shared" si="42"/>
        <v/>
      </c>
      <c r="D372" s="51" t="str">
        <f t="shared" si="43"/>
        <v/>
      </c>
      <c r="E372" s="51" t="str">
        <f t="shared" si="44"/>
        <v/>
      </c>
      <c r="F372" s="51" t="str">
        <f t="shared" si="45"/>
        <v/>
      </c>
      <c r="G372" s="52" t="str">
        <f t="shared" si="46"/>
        <v/>
      </c>
    </row>
    <row r="373" spans="2:7" x14ac:dyDescent="0.25">
      <c r="B373" s="50" t="str">
        <f t="shared" si="41"/>
        <v/>
      </c>
      <c r="C373" s="51" t="str">
        <f t="shared" si="42"/>
        <v/>
      </c>
      <c r="D373" s="51" t="str">
        <f t="shared" si="43"/>
        <v/>
      </c>
      <c r="E373" s="51" t="str">
        <f t="shared" si="44"/>
        <v/>
      </c>
      <c r="F373" s="51" t="str">
        <f t="shared" si="45"/>
        <v/>
      </c>
      <c r="G373" s="52" t="str">
        <f t="shared" si="46"/>
        <v/>
      </c>
    </row>
    <row r="374" spans="2:7" x14ac:dyDescent="0.25">
      <c r="B374" s="50" t="str">
        <f t="shared" si="41"/>
        <v/>
      </c>
      <c r="C374" s="51" t="str">
        <f t="shared" si="42"/>
        <v/>
      </c>
      <c r="D374" s="51" t="str">
        <f t="shared" si="43"/>
        <v/>
      </c>
      <c r="E374" s="51" t="str">
        <f t="shared" si="44"/>
        <v/>
      </c>
      <c r="F374" s="51" t="str">
        <f t="shared" si="45"/>
        <v/>
      </c>
      <c r="G374" s="52" t="str">
        <f t="shared" si="46"/>
        <v/>
      </c>
    </row>
    <row r="375" spans="2:7" x14ac:dyDescent="0.25">
      <c r="B375" s="50" t="str">
        <f t="shared" si="41"/>
        <v/>
      </c>
      <c r="C375" s="51" t="str">
        <f t="shared" si="42"/>
        <v/>
      </c>
      <c r="D375" s="51" t="str">
        <f t="shared" si="43"/>
        <v/>
      </c>
      <c r="E375" s="51" t="str">
        <f t="shared" si="44"/>
        <v/>
      </c>
      <c r="F375" s="51" t="str">
        <f t="shared" si="45"/>
        <v/>
      </c>
      <c r="G375" s="52" t="str">
        <f t="shared" si="46"/>
        <v/>
      </c>
    </row>
    <row r="376" spans="2:7" x14ac:dyDescent="0.25">
      <c r="B376" s="50" t="str">
        <f t="shared" si="41"/>
        <v/>
      </c>
      <c r="C376" s="51" t="str">
        <f t="shared" si="42"/>
        <v/>
      </c>
      <c r="D376" s="51" t="str">
        <f t="shared" si="43"/>
        <v/>
      </c>
      <c r="E376" s="51" t="str">
        <f t="shared" si="44"/>
        <v/>
      </c>
      <c r="F376" s="51" t="str">
        <f t="shared" si="45"/>
        <v/>
      </c>
      <c r="G376" s="52" t="str">
        <f t="shared" si="46"/>
        <v/>
      </c>
    </row>
    <row r="377" spans="2:7" x14ac:dyDescent="0.25">
      <c r="B377" s="50" t="str">
        <f t="shared" si="41"/>
        <v/>
      </c>
      <c r="C377" s="51" t="str">
        <f t="shared" si="42"/>
        <v/>
      </c>
      <c r="D377" s="51" t="str">
        <f t="shared" si="43"/>
        <v/>
      </c>
      <c r="E377" s="51" t="str">
        <f t="shared" si="44"/>
        <v/>
      </c>
      <c r="F377" s="51" t="str">
        <f t="shared" si="45"/>
        <v/>
      </c>
      <c r="G377" s="52" t="str">
        <f t="shared" si="46"/>
        <v/>
      </c>
    </row>
    <row r="378" spans="2:7" x14ac:dyDescent="0.25">
      <c r="B378" s="50" t="str">
        <f t="shared" ref="B378:B417" si="47">IF(B377&lt;=n-1,B377+1,"")</f>
        <v/>
      </c>
      <c r="C378" s="51" t="str">
        <f t="shared" ref="C378:C417" si="48">IF(n="","",IF(B378&lt;=n,G377,""))</f>
        <v/>
      </c>
      <c r="D378" s="51" t="str">
        <f t="shared" ref="D378:D417" si="49">IF(n="","",IF(B378&lt;=n,IF(kar&gt;B377,0,C378*(_r+pz)),""))</f>
        <v/>
      </c>
      <c r="E378" s="51" t="str">
        <f t="shared" ref="E378:E417" si="50">IF(n="","",IF(B378&lt;=n,D378+F378,""))</f>
        <v/>
      </c>
      <c r="F378" s="51" t="str">
        <f t="shared" ref="F378:F417" si="51">IF(n="","",IF(B378&lt;=n,IF(krc_k&gt;B377,0,IF(kar&gt;B377,0,Tn_c)),""))</f>
        <v/>
      </c>
      <c r="G378" s="52" t="str">
        <f t="shared" ref="G378:G417" si="52">IF(n="","",IF(B378&lt;=n,IF(kar&gt;(B378-1),(C378-F378)*(1+(_r+pz)),C378-F378),""))</f>
        <v/>
      </c>
    </row>
    <row r="379" spans="2:7" x14ac:dyDescent="0.25">
      <c r="B379" s="50" t="str">
        <f t="shared" si="47"/>
        <v/>
      </c>
      <c r="C379" s="51" t="str">
        <f t="shared" si="48"/>
        <v/>
      </c>
      <c r="D379" s="51" t="str">
        <f t="shared" si="49"/>
        <v/>
      </c>
      <c r="E379" s="51" t="str">
        <f t="shared" si="50"/>
        <v/>
      </c>
      <c r="F379" s="51" t="str">
        <f t="shared" si="51"/>
        <v/>
      </c>
      <c r="G379" s="52" t="str">
        <f t="shared" si="52"/>
        <v/>
      </c>
    </row>
    <row r="380" spans="2:7" x14ac:dyDescent="0.25">
      <c r="B380" s="50" t="str">
        <f t="shared" si="47"/>
        <v/>
      </c>
      <c r="C380" s="51" t="str">
        <f t="shared" si="48"/>
        <v/>
      </c>
      <c r="D380" s="51" t="str">
        <f t="shared" si="49"/>
        <v/>
      </c>
      <c r="E380" s="51" t="str">
        <f t="shared" si="50"/>
        <v/>
      </c>
      <c r="F380" s="51" t="str">
        <f t="shared" si="51"/>
        <v/>
      </c>
      <c r="G380" s="52" t="str">
        <f t="shared" si="52"/>
        <v/>
      </c>
    </row>
    <row r="381" spans="2:7" x14ac:dyDescent="0.25">
      <c r="B381" s="50" t="str">
        <f t="shared" si="47"/>
        <v/>
      </c>
      <c r="C381" s="51" t="str">
        <f t="shared" si="48"/>
        <v/>
      </c>
      <c r="D381" s="51" t="str">
        <f t="shared" si="49"/>
        <v/>
      </c>
      <c r="E381" s="51" t="str">
        <f t="shared" si="50"/>
        <v/>
      </c>
      <c r="F381" s="51" t="str">
        <f t="shared" si="51"/>
        <v/>
      </c>
      <c r="G381" s="52" t="str">
        <f t="shared" si="52"/>
        <v/>
      </c>
    </row>
    <row r="382" spans="2:7" x14ac:dyDescent="0.25">
      <c r="B382" s="50" t="str">
        <f t="shared" si="47"/>
        <v/>
      </c>
      <c r="C382" s="51" t="str">
        <f t="shared" si="48"/>
        <v/>
      </c>
      <c r="D382" s="51" t="str">
        <f t="shared" si="49"/>
        <v/>
      </c>
      <c r="E382" s="51" t="str">
        <f t="shared" si="50"/>
        <v/>
      </c>
      <c r="F382" s="51" t="str">
        <f t="shared" si="51"/>
        <v/>
      </c>
      <c r="G382" s="52" t="str">
        <f t="shared" si="52"/>
        <v/>
      </c>
    </row>
    <row r="383" spans="2:7" x14ac:dyDescent="0.25">
      <c r="B383" s="50" t="str">
        <f t="shared" si="47"/>
        <v/>
      </c>
      <c r="C383" s="51" t="str">
        <f t="shared" si="48"/>
        <v/>
      </c>
      <c r="D383" s="51" t="str">
        <f t="shared" si="49"/>
        <v/>
      </c>
      <c r="E383" s="51" t="str">
        <f t="shared" si="50"/>
        <v/>
      </c>
      <c r="F383" s="51" t="str">
        <f t="shared" si="51"/>
        <v/>
      </c>
      <c r="G383" s="52" t="str">
        <f t="shared" si="52"/>
        <v/>
      </c>
    </row>
    <row r="384" spans="2:7" x14ac:dyDescent="0.25">
      <c r="B384" s="50" t="str">
        <f t="shared" si="47"/>
        <v/>
      </c>
      <c r="C384" s="51" t="str">
        <f t="shared" si="48"/>
        <v/>
      </c>
      <c r="D384" s="51" t="str">
        <f t="shared" si="49"/>
        <v/>
      </c>
      <c r="E384" s="51" t="str">
        <f t="shared" si="50"/>
        <v/>
      </c>
      <c r="F384" s="51" t="str">
        <f t="shared" si="51"/>
        <v/>
      </c>
      <c r="G384" s="52" t="str">
        <f t="shared" si="52"/>
        <v/>
      </c>
    </row>
    <row r="385" spans="2:7" x14ac:dyDescent="0.25">
      <c r="B385" s="50" t="str">
        <f t="shared" si="47"/>
        <v/>
      </c>
      <c r="C385" s="51" t="str">
        <f t="shared" si="48"/>
        <v/>
      </c>
      <c r="D385" s="51" t="str">
        <f t="shared" si="49"/>
        <v/>
      </c>
      <c r="E385" s="51" t="str">
        <f t="shared" si="50"/>
        <v/>
      </c>
      <c r="F385" s="51" t="str">
        <f t="shared" si="51"/>
        <v/>
      </c>
      <c r="G385" s="52" t="str">
        <f t="shared" si="52"/>
        <v/>
      </c>
    </row>
    <row r="386" spans="2:7" x14ac:dyDescent="0.25">
      <c r="B386" s="50" t="str">
        <f t="shared" si="47"/>
        <v/>
      </c>
      <c r="C386" s="51" t="str">
        <f t="shared" si="48"/>
        <v/>
      </c>
      <c r="D386" s="51" t="str">
        <f t="shared" si="49"/>
        <v/>
      </c>
      <c r="E386" s="51" t="str">
        <f t="shared" si="50"/>
        <v/>
      </c>
      <c r="F386" s="51" t="str">
        <f t="shared" si="51"/>
        <v/>
      </c>
      <c r="G386" s="52" t="str">
        <f t="shared" si="52"/>
        <v/>
      </c>
    </row>
    <row r="387" spans="2:7" x14ac:dyDescent="0.25">
      <c r="B387" s="50" t="str">
        <f t="shared" si="47"/>
        <v/>
      </c>
      <c r="C387" s="51" t="str">
        <f t="shared" si="48"/>
        <v/>
      </c>
      <c r="D387" s="51" t="str">
        <f t="shared" si="49"/>
        <v/>
      </c>
      <c r="E387" s="51" t="str">
        <f t="shared" si="50"/>
        <v/>
      </c>
      <c r="F387" s="51" t="str">
        <f t="shared" si="51"/>
        <v/>
      </c>
      <c r="G387" s="52" t="str">
        <f t="shared" si="52"/>
        <v/>
      </c>
    </row>
    <row r="388" spans="2:7" x14ac:dyDescent="0.25">
      <c r="B388" s="50" t="str">
        <f t="shared" si="47"/>
        <v/>
      </c>
      <c r="C388" s="51" t="str">
        <f t="shared" si="48"/>
        <v/>
      </c>
      <c r="D388" s="51" t="str">
        <f t="shared" si="49"/>
        <v/>
      </c>
      <c r="E388" s="51" t="str">
        <f t="shared" si="50"/>
        <v/>
      </c>
      <c r="F388" s="51" t="str">
        <f t="shared" si="51"/>
        <v/>
      </c>
      <c r="G388" s="52" t="str">
        <f t="shared" si="52"/>
        <v/>
      </c>
    </row>
    <row r="389" spans="2:7" x14ac:dyDescent="0.25">
      <c r="B389" s="50" t="str">
        <f t="shared" si="47"/>
        <v/>
      </c>
      <c r="C389" s="51" t="str">
        <f t="shared" si="48"/>
        <v/>
      </c>
      <c r="D389" s="51" t="str">
        <f t="shared" si="49"/>
        <v/>
      </c>
      <c r="E389" s="51" t="str">
        <f t="shared" si="50"/>
        <v/>
      </c>
      <c r="F389" s="51" t="str">
        <f t="shared" si="51"/>
        <v/>
      </c>
      <c r="G389" s="52" t="str">
        <f t="shared" si="52"/>
        <v/>
      </c>
    </row>
    <row r="390" spans="2:7" x14ac:dyDescent="0.25">
      <c r="B390" s="50" t="str">
        <f t="shared" si="47"/>
        <v/>
      </c>
      <c r="C390" s="51" t="str">
        <f t="shared" si="48"/>
        <v/>
      </c>
      <c r="D390" s="51" t="str">
        <f t="shared" si="49"/>
        <v/>
      </c>
      <c r="E390" s="51" t="str">
        <f t="shared" si="50"/>
        <v/>
      </c>
      <c r="F390" s="51" t="str">
        <f t="shared" si="51"/>
        <v/>
      </c>
      <c r="G390" s="52" t="str">
        <f t="shared" si="52"/>
        <v/>
      </c>
    </row>
    <row r="391" spans="2:7" x14ac:dyDescent="0.25">
      <c r="B391" s="50" t="str">
        <f t="shared" si="47"/>
        <v/>
      </c>
      <c r="C391" s="51" t="str">
        <f t="shared" si="48"/>
        <v/>
      </c>
      <c r="D391" s="51" t="str">
        <f t="shared" si="49"/>
        <v/>
      </c>
      <c r="E391" s="51" t="str">
        <f t="shared" si="50"/>
        <v/>
      </c>
      <c r="F391" s="51" t="str">
        <f t="shared" si="51"/>
        <v/>
      </c>
      <c r="G391" s="52" t="str">
        <f t="shared" si="52"/>
        <v/>
      </c>
    </row>
    <row r="392" spans="2:7" x14ac:dyDescent="0.25">
      <c r="B392" s="50" t="str">
        <f t="shared" si="47"/>
        <v/>
      </c>
      <c r="C392" s="51" t="str">
        <f t="shared" si="48"/>
        <v/>
      </c>
      <c r="D392" s="51" t="str">
        <f t="shared" si="49"/>
        <v/>
      </c>
      <c r="E392" s="51" t="str">
        <f t="shared" si="50"/>
        <v/>
      </c>
      <c r="F392" s="51" t="str">
        <f t="shared" si="51"/>
        <v/>
      </c>
      <c r="G392" s="52" t="str">
        <f t="shared" si="52"/>
        <v/>
      </c>
    </row>
    <row r="393" spans="2:7" x14ac:dyDescent="0.25">
      <c r="B393" s="50" t="str">
        <f t="shared" si="47"/>
        <v/>
      </c>
      <c r="C393" s="51" t="str">
        <f t="shared" si="48"/>
        <v/>
      </c>
      <c r="D393" s="51" t="str">
        <f t="shared" si="49"/>
        <v/>
      </c>
      <c r="E393" s="51" t="str">
        <f t="shared" si="50"/>
        <v/>
      </c>
      <c r="F393" s="51" t="str">
        <f t="shared" si="51"/>
        <v/>
      </c>
      <c r="G393" s="52" t="str">
        <f t="shared" si="52"/>
        <v/>
      </c>
    </row>
    <row r="394" spans="2:7" x14ac:dyDescent="0.25">
      <c r="B394" s="50" t="str">
        <f t="shared" si="47"/>
        <v/>
      </c>
      <c r="C394" s="51" t="str">
        <f t="shared" si="48"/>
        <v/>
      </c>
      <c r="D394" s="51" t="str">
        <f t="shared" si="49"/>
        <v/>
      </c>
      <c r="E394" s="51" t="str">
        <f t="shared" si="50"/>
        <v/>
      </c>
      <c r="F394" s="51" t="str">
        <f t="shared" si="51"/>
        <v/>
      </c>
      <c r="G394" s="52" t="str">
        <f t="shared" si="52"/>
        <v/>
      </c>
    </row>
    <row r="395" spans="2:7" x14ac:dyDescent="0.25">
      <c r="B395" s="50" t="str">
        <f t="shared" si="47"/>
        <v/>
      </c>
      <c r="C395" s="51" t="str">
        <f t="shared" si="48"/>
        <v/>
      </c>
      <c r="D395" s="51" t="str">
        <f t="shared" si="49"/>
        <v/>
      </c>
      <c r="E395" s="51" t="str">
        <f t="shared" si="50"/>
        <v/>
      </c>
      <c r="F395" s="51" t="str">
        <f t="shared" si="51"/>
        <v/>
      </c>
      <c r="G395" s="52" t="str">
        <f t="shared" si="52"/>
        <v/>
      </c>
    </row>
    <row r="396" spans="2:7" x14ac:dyDescent="0.25">
      <c r="B396" s="50" t="str">
        <f t="shared" si="47"/>
        <v/>
      </c>
      <c r="C396" s="51" t="str">
        <f t="shared" si="48"/>
        <v/>
      </c>
      <c r="D396" s="51" t="str">
        <f t="shared" si="49"/>
        <v/>
      </c>
      <c r="E396" s="51" t="str">
        <f t="shared" si="50"/>
        <v/>
      </c>
      <c r="F396" s="51" t="str">
        <f t="shared" si="51"/>
        <v/>
      </c>
      <c r="G396" s="52" t="str">
        <f t="shared" si="52"/>
        <v/>
      </c>
    </row>
    <row r="397" spans="2:7" x14ac:dyDescent="0.25">
      <c r="B397" s="50" t="str">
        <f t="shared" si="47"/>
        <v/>
      </c>
      <c r="C397" s="51" t="str">
        <f t="shared" si="48"/>
        <v/>
      </c>
      <c r="D397" s="51" t="str">
        <f t="shared" si="49"/>
        <v/>
      </c>
      <c r="E397" s="51" t="str">
        <f t="shared" si="50"/>
        <v/>
      </c>
      <c r="F397" s="51" t="str">
        <f t="shared" si="51"/>
        <v/>
      </c>
      <c r="G397" s="52" t="str">
        <f t="shared" si="52"/>
        <v/>
      </c>
    </row>
    <row r="398" spans="2:7" x14ac:dyDescent="0.25">
      <c r="B398" s="50" t="str">
        <f t="shared" si="47"/>
        <v/>
      </c>
      <c r="C398" s="51" t="str">
        <f t="shared" si="48"/>
        <v/>
      </c>
      <c r="D398" s="51" t="str">
        <f t="shared" si="49"/>
        <v/>
      </c>
      <c r="E398" s="51" t="str">
        <f t="shared" si="50"/>
        <v/>
      </c>
      <c r="F398" s="51" t="str">
        <f t="shared" si="51"/>
        <v/>
      </c>
      <c r="G398" s="52" t="str">
        <f t="shared" si="52"/>
        <v/>
      </c>
    </row>
    <row r="399" spans="2:7" x14ac:dyDescent="0.25">
      <c r="B399" s="50" t="str">
        <f t="shared" si="47"/>
        <v/>
      </c>
      <c r="C399" s="51" t="str">
        <f t="shared" si="48"/>
        <v/>
      </c>
      <c r="D399" s="51" t="str">
        <f t="shared" si="49"/>
        <v/>
      </c>
      <c r="E399" s="51" t="str">
        <f t="shared" si="50"/>
        <v/>
      </c>
      <c r="F399" s="51" t="str">
        <f t="shared" si="51"/>
        <v/>
      </c>
      <c r="G399" s="52" t="str">
        <f t="shared" si="52"/>
        <v/>
      </c>
    </row>
    <row r="400" spans="2:7" x14ac:dyDescent="0.25">
      <c r="B400" s="50" t="str">
        <f t="shared" si="47"/>
        <v/>
      </c>
      <c r="C400" s="51" t="str">
        <f t="shared" si="48"/>
        <v/>
      </c>
      <c r="D400" s="51" t="str">
        <f t="shared" si="49"/>
        <v/>
      </c>
      <c r="E400" s="51" t="str">
        <f t="shared" si="50"/>
        <v/>
      </c>
      <c r="F400" s="51" t="str">
        <f t="shared" si="51"/>
        <v/>
      </c>
      <c r="G400" s="52" t="str">
        <f t="shared" si="52"/>
        <v/>
      </c>
    </row>
    <row r="401" spans="2:7" x14ac:dyDescent="0.25">
      <c r="B401" s="50" t="str">
        <f t="shared" si="47"/>
        <v/>
      </c>
      <c r="C401" s="51" t="str">
        <f t="shared" si="48"/>
        <v/>
      </c>
      <c r="D401" s="51" t="str">
        <f t="shared" si="49"/>
        <v/>
      </c>
      <c r="E401" s="51" t="str">
        <f t="shared" si="50"/>
        <v/>
      </c>
      <c r="F401" s="51" t="str">
        <f t="shared" si="51"/>
        <v/>
      </c>
      <c r="G401" s="52" t="str">
        <f t="shared" si="52"/>
        <v/>
      </c>
    </row>
    <row r="402" spans="2:7" x14ac:dyDescent="0.25">
      <c r="B402" s="50" t="str">
        <f t="shared" si="47"/>
        <v/>
      </c>
      <c r="C402" s="51" t="str">
        <f t="shared" si="48"/>
        <v/>
      </c>
      <c r="D402" s="51" t="str">
        <f t="shared" si="49"/>
        <v/>
      </c>
      <c r="E402" s="51" t="str">
        <f t="shared" si="50"/>
        <v/>
      </c>
      <c r="F402" s="51" t="str">
        <f t="shared" si="51"/>
        <v/>
      </c>
      <c r="G402" s="52" t="str">
        <f t="shared" si="52"/>
        <v/>
      </c>
    </row>
    <row r="403" spans="2:7" x14ac:dyDescent="0.25">
      <c r="B403" s="50" t="str">
        <f t="shared" si="47"/>
        <v/>
      </c>
      <c r="C403" s="51" t="str">
        <f t="shared" si="48"/>
        <v/>
      </c>
      <c r="D403" s="51" t="str">
        <f t="shared" si="49"/>
        <v/>
      </c>
      <c r="E403" s="51" t="str">
        <f t="shared" si="50"/>
        <v/>
      </c>
      <c r="F403" s="51" t="str">
        <f t="shared" si="51"/>
        <v/>
      </c>
      <c r="G403" s="52" t="str">
        <f t="shared" si="52"/>
        <v/>
      </c>
    </row>
    <row r="404" spans="2:7" x14ac:dyDescent="0.25">
      <c r="B404" s="50" t="str">
        <f t="shared" si="47"/>
        <v/>
      </c>
      <c r="C404" s="51" t="str">
        <f t="shared" si="48"/>
        <v/>
      </c>
      <c r="D404" s="51" t="str">
        <f t="shared" si="49"/>
        <v/>
      </c>
      <c r="E404" s="51" t="str">
        <f t="shared" si="50"/>
        <v/>
      </c>
      <c r="F404" s="51" t="str">
        <f t="shared" si="51"/>
        <v/>
      </c>
      <c r="G404" s="52" t="str">
        <f t="shared" si="52"/>
        <v/>
      </c>
    </row>
    <row r="405" spans="2:7" x14ac:dyDescent="0.25">
      <c r="B405" s="50" t="str">
        <f t="shared" si="47"/>
        <v/>
      </c>
      <c r="C405" s="51" t="str">
        <f t="shared" si="48"/>
        <v/>
      </c>
      <c r="D405" s="51" t="str">
        <f t="shared" si="49"/>
        <v/>
      </c>
      <c r="E405" s="51" t="str">
        <f t="shared" si="50"/>
        <v/>
      </c>
      <c r="F405" s="51" t="str">
        <f t="shared" si="51"/>
        <v/>
      </c>
      <c r="G405" s="52" t="str">
        <f t="shared" si="52"/>
        <v/>
      </c>
    </row>
    <row r="406" spans="2:7" x14ac:dyDescent="0.25">
      <c r="B406" s="50" t="str">
        <f t="shared" si="47"/>
        <v/>
      </c>
      <c r="C406" s="51" t="str">
        <f t="shared" si="48"/>
        <v/>
      </c>
      <c r="D406" s="51" t="str">
        <f t="shared" si="49"/>
        <v/>
      </c>
      <c r="E406" s="51" t="str">
        <f t="shared" si="50"/>
        <v/>
      </c>
      <c r="F406" s="51" t="str">
        <f t="shared" si="51"/>
        <v/>
      </c>
      <c r="G406" s="52" t="str">
        <f t="shared" si="52"/>
        <v/>
      </c>
    </row>
    <row r="407" spans="2:7" x14ac:dyDescent="0.25">
      <c r="B407" s="50" t="str">
        <f t="shared" si="47"/>
        <v/>
      </c>
      <c r="C407" s="51" t="str">
        <f t="shared" si="48"/>
        <v/>
      </c>
      <c r="D407" s="51" t="str">
        <f t="shared" si="49"/>
        <v/>
      </c>
      <c r="E407" s="51" t="str">
        <f t="shared" si="50"/>
        <v/>
      </c>
      <c r="F407" s="51" t="str">
        <f t="shared" si="51"/>
        <v/>
      </c>
      <c r="G407" s="52" t="str">
        <f t="shared" si="52"/>
        <v/>
      </c>
    </row>
    <row r="408" spans="2:7" x14ac:dyDescent="0.25">
      <c r="B408" s="50" t="str">
        <f t="shared" si="47"/>
        <v/>
      </c>
      <c r="C408" s="51" t="str">
        <f t="shared" si="48"/>
        <v/>
      </c>
      <c r="D408" s="51" t="str">
        <f t="shared" si="49"/>
        <v/>
      </c>
      <c r="E408" s="51" t="str">
        <f t="shared" si="50"/>
        <v/>
      </c>
      <c r="F408" s="51" t="str">
        <f t="shared" si="51"/>
        <v/>
      </c>
      <c r="G408" s="52" t="str">
        <f t="shared" si="52"/>
        <v/>
      </c>
    </row>
    <row r="409" spans="2:7" x14ac:dyDescent="0.25">
      <c r="B409" s="50" t="str">
        <f t="shared" si="47"/>
        <v/>
      </c>
      <c r="C409" s="51" t="str">
        <f t="shared" si="48"/>
        <v/>
      </c>
      <c r="D409" s="51" t="str">
        <f t="shared" si="49"/>
        <v/>
      </c>
      <c r="E409" s="51" t="str">
        <f t="shared" si="50"/>
        <v/>
      </c>
      <c r="F409" s="51" t="str">
        <f t="shared" si="51"/>
        <v/>
      </c>
      <c r="G409" s="52" t="str">
        <f t="shared" si="52"/>
        <v/>
      </c>
    </row>
    <row r="410" spans="2:7" x14ac:dyDescent="0.25">
      <c r="B410" s="50" t="str">
        <f t="shared" si="47"/>
        <v/>
      </c>
      <c r="C410" s="51" t="str">
        <f t="shared" si="48"/>
        <v/>
      </c>
      <c r="D410" s="51" t="str">
        <f t="shared" si="49"/>
        <v/>
      </c>
      <c r="E410" s="51" t="str">
        <f t="shared" si="50"/>
        <v/>
      </c>
      <c r="F410" s="51" t="str">
        <f t="shared" si="51"/>
        <v/>
      </c>
      <c r="G410" s="52" t="str">
        <f t="shared" si="52"/>
        <v/>
      </c>
    </row>
    <row r="411" spans="2:7" x14ac:dyDescent="0.25">
      <c r="B411" s="50" t="str">
        <f t="shared" si="47"/>
        <v/>
      </c>
      <c r="C411" s="51" t="str">
        <f t="shared" si="48"/>
        <v/>
      </c>
      <c r="D411" s="51" t="str">
        <f t="shared" si="49"/>
        <v/>
      </c>
      <c r="E411" s="51" t="str">
        <f t="shared" si="50"/>
        <v/>
      </c>
      <c r="F411" s="51" t="str">
        <f t="shared" si="51"/>
        <v/>
      </c>
      <c r="G411" s="52" t="str">
        <f t="shared" si="52"/>
        <v/>
      </c>
    </row>
    <row r="412" spans="2:7" x14ac:dyDescent="0.25">
      <c r="B412" s="50" t="str">
        <f t="shared" si="47"/>
        <v/>
      </c>
      <c r="C412" s="51" t="str">
        <f t="shared" si="48"/>
        <v/>
      </c>
      <c r="D412" s="51" t="str">
        <f t="shared" si="49"/>
        <v/>
      </c>
      <c r="E412" s="51" t="str">
        <f t="shared" si="50"/>
        <v/>
      </c>
      <c r="F412" s="51" t="str">
        <f t="shared" si="51"/>
        <v/>
      </c>
      <c r="G412" s="52" t="str">
        <f t="shared" si="52"/>
        <v/>
      </c>
    </row>
    <row r="413" spans="2:7" x14ac:dyDescent="0.25">
      <c r="B413" s="50" t="str">
        <f t="shared" si="47"/>
        <v/>
      </c>
      <c r="C413" s="51" t="str">
        <f t="shared" si="48"/>
        <v/>
      </c>
      <c r="D413" s="51" t="str">
        <f t="shared" si="49"/>
        <v/>
      </c>
      <c r="E413" s="51" t="str">
        <f t="shared" si="50"/>
        <v/>
      </c>
      <c r="F413" s="51" t="str">
        <f t="shared" si="51"/>
        <v/>
      </c>
      <c r="G413" s="52" t="str">
        <f t="shared" si="52"/>
        <v/>
      </c>
    </row>
    <row r="414" spans="2:7" x14ac:dyDescent="0.25">
      <c r="B414" s="50" t="str">
        <f t="shared" si="47"/>
        <v/>
      </c>
      <c r="C414" s="51" t="str">
        <f t="shared" si="48"/>
        <v/>
      </c>
      <c r="D414" s="51" t="str">
        <f t="shared" si="49"/>
        <v/>
      </c>
      <c r="E414" s="51" t="str">
        <f t="shared" si="50"/>
        <v/>
      </c>
      <c r="F414" s="51" t="str">
        <f t="shared" si="51"/>
        <v/>
      </c>
      <c r="G414" s="52" t="str">
        <f t="shared" si="52"/>
        <v/>
      </c>
    </row>
    <row r="415" spans="2:7" x14ac:dyDescent="0.25">
      <c r="B415" s="50" t="str">
        <f t="shared" si="47"/>
        <v/>
      </c>
      <c r="C415" s="51" t="str">
        <f t="shared" si="48"/>
        <v/>
      </c>
      <c r="D415" s="51" t="str">
        <f t="shared" si="49"/>
        <v/>
      </c>
      <c r="E415" s="51" t="str">
        <f t="shared" si="50"/>
        <v/>
      </c>
      <c r="F415" s="51" t="str">
        <f t="shared" si="51"/>
        <v/>
      </c>
      <c r="G415" s="52" t="str">
        <f t="shared" si="52"/>
        <v/>
      </c>
    </row>
    <row r="416" spans="2:7" x14ac:dyDescent="0.25">
      <c r="B416" s="50" t="str">
        <f t="shared" si="47"/>
        <v/>
      </c>
      <c r="C416" s="51" t="str">
        <f t="shared" si="48"/>
        <v/>
      </c>
      <c r="D416" s="51" t="str">
        <f t="shared" si="49"/>
        <v/>
      </c>
      <c r="E416" s="51" t="str">
        <f t="shared" si="50"/>
        <v/>
      </c>
      <c r="F416" s="51" t="str">
        <f t="shared" si="51"/>
        <v/>
      </c>
      <c r="G416" s="52" t="str">
        <f t="shared" si="52"/>
        <v/>
      </c>
    </row>
    <row r="417" spans="2:7" x14ac:dyDescent="0.25">
      <c r="B417" s="50" t="str">
        <f t="shared" si="47"/>
        <v/>
      </c>
      <c r="C417" s="51" t="str">
        <f t="shared" si="48"/>
        <v/>
      </c>
      <c r="D417" s="51" t="str">
        <f t="shared" si="49"/>
        <v/>
      </c>
      <c r="E417" s="51" t="str">
        <f t="shared" si="50"/>
        <v/>
      </c>
      <c r="F417" s="51" t="str">
        <f t="shared" si="51"/>
        <v/>
      </c>
      <c r="G417" s="52" t="str">
        <f t="shared" si="52"/>
        <v/>
      </c>
    </row>
    <row r="418" spans="2:7" x14ac:dyDescent="0.25">
      <c r="B418" s="50" t="str">
        <f t="shared" ref="B418:B481" si="53">IF(B417&lt;=n-1,B417+1,"")</f>
        <v/>
      </c>
      <c r="C418" s="51" t="str">
        <f t="shared" ref="C418:C481" si="54">IF(n="","",IF(B418&lt;=n,G417,""))</f>
        <v/>
      </c>
      <c r="D418" s="51" t="str">
        <f t="shared" ref="D418:D481" si="55">IF(n="","",IF(B418&lt;=n,IF(kar&gt;B417,0,C418*(_r+pz)),""))</f>
        <v/>
      </c>
      <c r="E418" s="51" t="str">
        <f t="shared" ref="E418:E481" si="56">IF(n="","",IF(B418&lt;=n,D418+F418,""))</f>
        <v/>
      </c>
      <c r="F418" s="51" t="str">
        <f t="shared" ref="F418:F481" si="57">IF(n="","",IF(B418&lt;=n,IF(krc_k&gt;B417,0,IF(kar&gt;B417,0,Tn_c)),""))</f>
        <v/>
      </c>
      <c r="G418" s="52" t="str">
        <f t="shared" ref="G418:G481" si="58">IF(n="","",IF(B418&lt;=n,IF(kar&gt;(B418-1),(C418-F418)*(1+(_r+pz)),C418-F418),""))</f>
        <v/>
      </c>
    </row>
    <row r="419" spans="2:7" x14ac:dyDescent="0.25">
      <c r="B419" s="50" t="str">
        <f t="shared" si="53"/>
        <v/>
      </c>
      <c r="C419" s="51" t="str">
        <f t="shared" si="54"/>
        <v/>
      </c>
      <c r="D419" s="51" t="str">
        <f t="shared" si="55"/>
        <v/>
      </c>
      <c r="E419" s="51" t="str">
        <f t="shared" si="56"/>
        <v/>
      </c>
      <c r="F419" s="51" t="str">
        <f t="shared" si="57"/>
        <v/>
      </c>
      <c r="G419" s="52" t="str">
        <f t="shared" si="58"/>
        <v/>
      </c>
    </row>
    <row r="420" spans="2:7" x14ac:dyDescent="0.25">
      <c r="B420" s="50" t="str">
        <f t="shared" si="53"/>
        <v/>
      </c>
      <c r="C420" s="51" t="str">
        <f t="shared" si="54"/>
        <v/>
      </c>
      <c r="D420" s="51" t="str">
        <f t="shared" si="55"/>
        <v/>
      </c>
      <c r="E420" s="51" t="str">
        <f t="shared" si="56"/>
        <v/>
      </c>
      <c r="F420" s="51" t="str">
        <f t="shared" si="57"/>
        <v/>
      </c>
      <c r="G420" s="52" t="str">
        <f t="shared" si="58"/>
        <v/>
      </c>
    </row>
    <row r="421" spans="2:7" x14ac:dyDescent="0.25">
      <c r="B421" s="50" t="str">
        <f t="shared" si="53"/>
        <v/>
      </c>
      <c r="C421" s="51" t="str">
        <f t="shared" si="54"/>
        <v/>
      </c>
      <c r="D421" s="51" t="str">
        <f t="shared" si="55"/>
        <v/>
      </c>
      <c r="E421" s="51" t="str">
        <f t="shared" si="56"/>
        <v/>
      </c>
      <c r="F421" s="51" t="str">
        <f t="shared" si="57"/>
        <v/>
      </c>
      <c r="G421" s="52" t="str">
        <f t="shared" si="58"/>
        <v/>
      </c>
    </row>
    <row r="422" spans="2:7" x14ac:dyDescent="0.25">
      <c r="B422" s="50" t="str">
        <f t="shared" si="53"/>
        <v/>
      </c>
      <c r="C422" s="51" t="str">
        <f t="shared" si="54"/>
        <v/>
      </c>
      <c r="D422" s="51" t="str">
        <f t="shared" si="55"/>
        <v/>
      </c>
      <c r="E422" s="51" t="str">
        <f t="shared" si="56"/>
        <v/>
      </c>
      <c r="F422" s="51" t="str">
        <f t="shared" si="57"/>
        <v/>
      </c>
      <c r="G422" s="52" t="str">
        <f t="shared" si="58"/>
        <v/>
      </c>
    </row>
    <row r="423" spans="2:7" x14ac:dyDescent="0.25">
      <c r="B423" s="50" t="str">
        <f t="shared" si="53"/>
        <v/>
      </c>
      <c r="C423" s="51" t="str">
        <f t="shared" si="54"/>
        <v/>
      </c>
      <c r="D423" s="51" t="str">
        <f t="shared" si="55"/>
        <v/>
      </c>
      <c r="E423" s="51" t="str">
        <f t="shared" si="56"/>
        <v/>
      </c>
      <c r="F423" s="51" t="str">
        <f t="shared" si="57"/>
        <v/>
      </c>
      <c r="G423" s="52" t="str">
        <f t="shared" si="58"/>
        <v/>
      </c>
    </row>
    <row r="424" spans="2:7" x14ac:dyDescent="0.25">
      <c r="B424" s="50" t="str">
        <f t="shared" si="53"/>
        <v/>
      </c>
      <c r="C424" s="51" t="str">
        <f t="shared" si="54"/>
        <v/>
      </c>
      <c r="D424" s="51" t="str">
        <f t="shared" si="55"/>
        <v/>
      </c>
      <c r="E424" s="51" t="str">
        <f t="shared" si="56"/>
        <v/>
      </c>
      <c r="F424" s="51" t="str">
        <f t="shared" si="57"/>
        <v/>
      </c>
      <c r="G424" s="52" t="str">
        <f t="shared" si="58"/>
        <v/>
      </c>
    </row>
    <row r="425" spans="2:7" x14ac:dyDescent="0.25">
      <c r="B425" s="50" t="str">
        <f t="shared" si="53"/>
        <v/>
      </c>
      <c r="C425" s="51" t="str">
        <f t="shared" si="54"/>
        <v/>
      </c>
      <c r="D425" s="51" t="str">
        <f t="shared" si="55"/>
        <v/>
      </c>
      <c r="E425" s="51" t="str">
        <f t="shared" si="56"/>
        <v/>
      </c>
      <c r="F425" s="51" t="str">
        <f t="shared" si="57"/>
        <v/>
      </c>
      <c r="G425" s="52" t="str">
        <f t="shared" si="58"/>
        <v/>
      </c>
    </row>
    <row r="426" spans="2:7" x14ac:dyDescent="0.25">
      <c r="B426" s="50" t="str">
        <f t="shared" si="53"/>
        <v/>
      </c>
      <c r="C426" s="51" t="str">
        <f t="shared" si="54"/>
        <v/>
      </c>
      <c r="D426" s="51" t="str">
        <f t="shared" si="55"/>
        <v/>
      </c>
      <c r="E426" s="51" t="str">
        <f t="shared" si="56"/>
        <v/>
      </c>
      <c r="F426" s="51" t="str">
        <f t="shared" si="57"/>
        <v/>
      </c>
      <c r="G426" s="52" t="str">
        <f t="shared" si="58"/>
        <v/>
      </c>
    </row>
    <row r="427" spans="2:7" x14ac:dyDescent="0.25">
      <c r="B427" s="50" t="str">
        <f t="shared" si="53"/>
        <v/>
      </c>
      <c r="C427" s="51" t="str">
        <f t="shared" si="54"/>
        <v/>
      </c>
      <c r="D427" s="51" t="str">
        <f t="shared" si="55"/>
        <v/>
      </c>
      <c r="E427" s="51" t="str">
        <f t="shared" si="56"/>
        <v/>
      </c>
      <c r="F427" s="51" t="str">
        <f t="shared" si="57"/>
        <v/>
      </c>
      <c r="G427" s="52" t="str">
        <f t="shared" si="58"/>
        <v/>
      </c>
    </row>
    <row r="428" spans="2:7" x14ac:dyDescent="0.25">
      <c r="B428" s="50" t="str">
        <f t="shared" si="53"/>
        <v/>
      </c>
      <c r="C428" s="51" t="str">
        <f t="shared" si="54"/>
        <v/>
      </c>
      <c r="D428" s="51" t="str">
        <f t="shared" si="55"/>
        <v/>
      </c>
      <c r="E428" s="51" t="str">
        <f t="shared" si="56"/>
        <v/>
      </c>
      <c r="F428" s="51" t="str">
        <f t="shared" si="57"/>
        <v/>
      </c>
      <c r="G428" s="52" t="str">
        <f t="shared" si="58"/>
        <v/>
      </c>
    </row>
    <row r="429" spans="2:7" x14ac:dyDescent="0.25">
      <c r="B429" s="50" t="str">
        <f t="shared" si="53"/>
        <v/>
      </c>
      <c r="C429" s="51" t="str">
        <f t="shared" si="54"/>
        <v/>
      </c>
      <c r="D429" s="51" t="str">
        <f t="shared" si="55"/>
        <v/>
      </c>
      <c r="E429" s="51" t="str">
        <f t="shared" si="56"/>
        <v/>
      </c>
      <c r="F429" s="51" t="str">
        <f t="shared" si="57"/>
        <v/>
      </c>
      <c r="G429" s="52" t="str">
        <f t="shared" si="58"/>
        <v/>
      </c>
    </row>
    <row r="430" spans="2:7" x14ac:dyDescent="0.25">
      <c r="B430" s="50" t="str">
        <f t="shared" si="53"/>
        <v/>
      </c>
      <c r="C430" s="51" t="str">
        <f t="shared" si="54"/>
        <v/>
      </c>
      <c r="D430" s="51" t="str">
        <f t="shared" si="55"/>
        <v/>
      </c>
      <c r="E430" s="51" t="str">
        <f t="shared" si="56"/>
        <v/>
      </c>
      <c r="F430" s="51" t="str">
        <f t="shared" si="57"/>
        <v/>
      </c>
      <c r="G430" s="52" t="str">
        <f t="shared" si="58"/>
        <v/>
      </c>
    </row>
    <row r="431" spans="2:7" x14ac:dyDescent="0.25">
      <c r="B431" s="50" t="str">
        <f t="shared" si="53"/>
        <v/>
      </c>
      <c r="C431" s="51" t="str">
        <f t="shared" si="54"/>
        <v/>
      </c>
      <c r="D431" s="51" t="str">
        <f t="shared" si="55"/>
        <v/>
      </c>
      <c r="E431" s="51" t="str">
        <f t="shared" si="56"/>
        <v/>
      </c>
      <c r="F431" s="51" t="str">
        <f t="shared" si="57"/>
        <v/>
      </c>
      <c r="G431" s="52" t="str">
        <f t="shared" si="58"/>
        <v/>
      </c>
    </row>
    <row r="432" spans="2:7" x14ac:dyDescent="0.25">
      <c r="B432" s="50" t="str">
        <f t="shared" si="53"/>
        <v/>
      </c>
      <c r="C432" s="51" t="str">
        <f t="shared" si="54"/>
        <v/>
      </c>
      <c r="D432" s="51" t="str">
        <f t="shared" si="55"/>
        <v/>
      </c>
      <c r="E432" s="51" t="str">
        <f t="shared" si="56"/>
        <v/>
      </c>
      <c r="F432" s="51" t="str">
        <f t="shared" si="57"/>
        <v/>
      </c>
      <c r="G432" s="52" t="str">
        <f t="shared" si="58"/>
        <v/>
      </c>
    </row>
    <row r="433" spans="2:7" x14ac:dyDescent="0.25">
      <c r="B433" s="50" t="str">
        <f t="shared" si="53"/>
        <v/>
      </c>
      <c r="C433" s="51" t="str">
        <f t="shared" si="54"/>
        <v/>
      </c>
      <c r="D433" s="51" t="str">
        <f t="shared" si="55"/>
        <v/>
      </c>
      <c r="E433" s="51" t="str">
        <f t="shared" si="56"/>
        <v/>
      </c>
      <c r="F433" s="51" t="str">
        <f t="shared" si="57"/>
        <v/>
      </c>
      <c r="G433" s="52" t="str">
        <f t="shared" si="58"/>
        <v/>
      </c>
    </row>
    <row r="434" spans="2:7" x14ac:dyDescent="0.25">
      <c r="B434" s="50" t="str">
        <f t="shared" si="53"/>
        <v/>
      </c>
      <c r="C434" s="51" t="str">
        <f t="shared" si="54"/>
        <v/>
      </c>
      <c r="D434" s="51" t="str">
        <f t="shared" si="55"/>
        <v/>
      </c>
      <c r="E434" s="51" t="str">
        <f t="shared" si="56"/>
        <v/>
      </c>
      <c r="F434" s="51" t="str">
        <f t="shared" si="57"/>
        <v/>
      </c>
      <c r="G434" s="52" t="str">
        <f t="shared" si="58"/>
        <v/>
      </c>
    </row>
    <row r="435" spans="2:7" x14ac:dyDescent="0.25">
      <c r="B435" s="50" t="str">
        <f t="shared" si="53"/>
        <v/>
      </c>
      <c r="C435" s="51" t="str">
        <f t="shared" si="54"/>
        <v/>
      </c>
      <c r="D435" s="51" t="str">
        <f t="shared" si="55"/>
        <v/>
      </c>
      <c r="E435" s="51" t="str">
        <f t="shared" si="56"/>
        <v/>
      </c>
      <c r="F435" s="51" t="str">
        <f t="shared" si="57"/>
        <v/>
      </c>
      <c r="G435" s="52" t="str">
        <f t="shared" si="58"/>
        <v/>
      </c>
    </row>
    <row r="436" spans="2:7" x14ac:dyDescent="0.25">
      <c r="B436" s="50" t="str">
        <f t="shared" si="53"/>
        <v/>
      </c>
      <c r="C436" s="51" t="str">
        <f t="shared" si="54"/>
        <v/>
      </c>
      <c r="D436" s="51" t="str">
        <f t="shared" si="55"/>
        <v/>
      </c>
      <c r="E436" s="51" t="str">
        <f t="shared" si="56"/>
        <v/>
      </c>
      <c r="F436" s="51" t="str">
        <f t="shared" si="57"/>
        <v/>
      </c>
      <c r="G436" s="52" t="str">
        <f t="shared" si="58"/>
        <v/>
      </c>
    </row>
    <row r="437" spans="2:7" x14ac:dyDescent="0.25">
      <c r="B437" s="50" t="str">
        <f t="shared" si="53"/>
        <v/>
      </c>
      <c r="C437" s="51" t="str">
        <f t="shared" si="54"/>
        <v/>
      </c>
      <c r="D437" s="51" t="str">
        <f t="shared" si="55"/>
        <v/>
      </c>
      <c r="E437" s="51" t="str">
        <f t="shared" si="56"/>
        <v/>
      </c>
      <c r="F437" s="51" t="str">
        <f t="shared" si="57"/>
        <v/>
      </c>
      <c r="G437" s="52" t="str">
        <f t="shared" si="58"/>
        <v/>
      </c>
    </row>
    <row r="438" spans="2:7" x14ac:dyDescent="0.25">
      <c r="B438" s="50" t="str">
        <f t="shared" si="53"/>
        <v/>
      </c>
      <c r="C438" s="51" t="str">
        <f t="shared" si="54"/>
        <v/>
      </c>
      <c r="D438" s="51" t="str">
        <f t="shared" si="55"/>
        <v/>
      </c>
      <c r="E438" s="51" t="str">
        <f t="shared" si="56"/>
        <v/>
      </c>
      <c r="F438" s="51" t="str">
        <f t="shared" si="57"/>
        <v/>
      </c>
      <c r="G438" s="52" t="str">
        <f t="shared" si="58"/>
        <v/>
      </c>
    </row>
    <row r="439" spans="2:7" x14ac:dyDescent="0.25">
      <c r="B439" s="50" t="str">
        <f t="shared" si="53"/>
        <v/>
      </c>
      <c r="C439" s="51" t="str">
        <f t="shared" si="54"/>
        <v/>
      </c>
      <c r="D439" s="51" t="str">
        <f t="shared" si="55"/>
        <v/>
      </c>
      <c r="E439" s="51" t="str">
        <f t="shared" si="56"/>
        <v/>
      </c>
      <c r="F439" s="51" t="str">
        <f t="shared" si="57"/>
        <v/>
      </c>
      <c r="G439" s="52" t="str">
        <f t="shared" si="58"/>
        <v/>
      </c>
    </row>
    <row r="440" spans="2:7" x14ac:dyDescent="0.25">
      <c r="B440" s="50" t="str">
        <f t="shared" si="53"/>
        <v/>
      </c>
      <c r="C440" s="51" t="str">
        <f t="shared" si="54"/>
        <v/>
      </c>
      <c r="D440" s="51" t="str">
        <f t="shared" si="55"/>
        <v/>
      </c>
      <c r="E440" s="51" t="str">
        <f t="shared" si="56"/>
        <v/>
      </c>
      <c r="F440" s="51" t="str">
        <f t="shared" si="57"/>
        <v/>
      </c>
      <c r="G440" s="52" t="str">
        <f t="shared" si="58"/>
        <v/>
      </c>
    </row>
    <row r="441" spans="2:7" x14ac:dyDescent="0.25">
      <c r="B441" s="50" t="str">
        <f t="shared" si="53"/>
        <v/>
      </c>
      <c r="C441" s="51" t="str">
        <f t="shared" si="54"/>
        <v/>
      </c>
      <c r="D441" s="51" t="str">
        <f t="shared" si="55"/>
        <v/>
      </c>
      <c r="E441" s="51" t="str">
        <f t="shared" si="56"/>
        <v/>
      </c>
      <c r="F441" s="51" t="str">
        <f t="shared" si="57"/>
        <v/>
      </c>
      <c r="G441" s="52" t="str">
        <f t="shared" si="58"/>
        <v/>
      </c>
    </row>
    <row r="442" spans="2:7" x14ac:dyDescent="0.25">
      <c r="B442" s="50" t="str">
        <f t="shared" si="53"/>
        <v/>
      </c>
      <c r="C442" s="51" t="str">
        <f t="shared" si="54"/>
        <v/>
      </c>
      <c r="D442" s="51" t="str">
        <f t="shared" si="55"/>
        <v/>
      </c>
      <c r="E442" s="51" t="str">
        <f t="shared" si="56"/>
        <v/>
      </c>
      <c r="F442" s="51" t="str">
        <f t="shared" si="57"/>
        <v/>
      </c>
      <c r="G442" s="52" t="str">
        <f t="shared" si="58"/>
        <v/>
      </c>
    </row>
    <row r="443" spans="2:7" x14ac:dyDescent="0.25">
      <c r="B443" s="50" t="str">
        <f t="shared" si="53"/>
        <v/>
      </c>
      <c r="C443" s="51" t="str">
        <f t="shared" si="54"/>
        <v/>
      </c>
      <c r="D443" s="51" t="str">
        <f t="shared" si="55"/>
        <v/>
      </c>
      <c r="E443" s="51" t="str">
        <f t="shared" si="56"/>
        <v/>
      </c>
      <c r="F443" s="51" t="str">
        <f t="shared" si="57"/>
        <v/>
      </c>
      <c r="G443" s="52" t="str">
        <f t="shared" si="58"/>
        <v/>
      </c>
    </row>
    <row r="444" spans="2:7" x14ac:dyDescent="0.25">
      <c r="B444" s="50" t="str">
        <f t="shared" si="53"/>
        <v/>
      </c>
      <c r="C444" s="51" t="str">
        <f t="shared" si="54"/>
        <v/>
      </c>
      <c r="D444" s="51" t="str">
        <f t="shared" si="55"/>
        <v/>
      </c>
      <c r="E444" s="51" t="str">
        <f t="shared" si="56"/>
        <v/>
      </c>
      <c r="F444" s="51" t="str">
        <f t="shared" si="57"/>
        <v/>
      </c>
      <c r="G444" s="52" t="str">
        <f t="shared" si="58"/>
        <v/>
      </c>
    </row>
    <row r="445" spans="2:7" x14ac:dyDescent="0.25">
      <c r="B445" s="50" t="str">
        <f t="shared" si="53"/>
        <v/>
      </c>
      <c r="C445" s="51" t="str">
        <f t="shared" si="54"/>
        <v/>
      </c>
      <c r="D445" s="51" t="str">
        <f t="shared" si="55"/>
        <v/>
      </c>
      <c r="E445" s="51" t="str">
        <f t="shared" si="56"/>
        <v/>
      </c>
      <c r="F445" s="51" t="str">
        <f t="shared" si="57"/>
        <v/>
      </c>
      <c r="G445" s="52" t="str">
        <f t="shared" si="58"/>
        <v/>
      </c>
    </row>
    <row r="446" spans="2:7" x14ac:dyDescent="0.25">
      <c r="B446" s="50" t="str">
        <f t="shared" si="53"/>
        <v/>
      </c>
      <c r="C446" s="51" t="str">
        <f t="shared" si="54"/>
        <v/>
      </c>
      <c r="D446" s="51" t="str">
        <f t="shared" si="55"/>
        <v/>
      </c>
      <c r="E446" s="51" t="str">
        <f t="shared" si="56"/>
        <v/>
      </c>
      <c r="F446" s="51" t="str">
        <f t="shared" si="57"/>
        <v/>
      </c>
      <c r="G446" s="52" t="str">
        <f t="shared" si="58"/>
        <v/>
      </c>
    </row>
    <row r="447" spans="2:7" x14ac:dyDescent="0.25">
      <c r="B447" s="50" t="str">
        <f t="shared" si="53"/>
        <v/>
      </c>
      <c r="C447" s="51" t="str">
        <f t="shared" si="54"/>
        <v/>
      </c>
      <c r="D447" s="51" t="str">
        <f t="shared" si="55"/>
        <v/>
      </c>
      <c r="E447" s="51" t="str">
        <f t="shared" si="56"/>
        <v/>
      </c>
      <c r="F447" s="51" t="str">
        <f t="shared" si="57"/>
        <v/>
      </c>
      <c r="G447" s="52" t="str">
        <f t="shared" si="58"/>
        <v/>
      </c>
    </row>
    <row r="448" spans="2:7" x14ac:dyDescent="0.25">
      <c r="B448" s="50" t="str">
        <f t="shared" si="53"/>
        <v/>
      </c>
      <c r="C448" s="51" t="str">
        <f t="shared" si="54"/>
        <v/>
      </c>
      <c r="D448" s="51" t="str">
        <f t="shared" si="55"/>
        <v/>
      </c>
      <c r="E448" s="51" t="str">
        <f t="shared" si="56"/>
        <v/>
      </c>
      <c r="F448" s="51" t="str">
        <f t="shared" si="57"/>
        <v/>
      </c>
      <c r="G448" s="52" t="str">
        <f t="shared" si="58"/>
        <v/>
      </c>
    </row>
    <row r="449" spans="2:7" x14ac:dyDescent="0.25">
      <c r="B449" s="50" t="str">
        <f t="shared" si="53"/>
        <v/>
      </c>
      <c r="C449" s="51" t="str">
        <f t="shared" si="54"/>
        <v/>
      </c>
      <c r="D449" s="51" t="str">
        <f t="shared" si="55"/>
        <v/>
      </c>
      <c r="E449" s="51" t="str">
        <f t="shared" si="56"/>
        <v/>
      </c>
      <c r="F449" s="51" t="str">
        <f t="shared" si="57"/>
        <v/>
      </c>
      <c r="G449" s="52" t="str">
        <f t="shared" si="58"/>
        <v/>
      </c>
    </row>
    <row r="450" spans="2:7" x14ac:dyDescent="0.25">
      <c r="B450" s="50" t="str">
        <f t="shared" si="53"/>
        <v/>
      </c>
      <c r="C450" s="51" t="str">
        <f t="shared" si="54"/>
        <v/>
      </c>
      <c r="D450" s="51" t="str">
        <f t="shared" si="55"/>
        <v/>
      </c>
      <c r="E450" s="51" t="str">
        <f t="shared" si="56"/>
        <v/>
      </c>
      <c r="F450" s="51" t="str">
        <f t="shared" si="57"/>
        <v/>
      </c>
      <c r="G450" s="52" t="str">
        <f t="shared" si="58"/>
        <v/>
      </c>
    </row>
    <row r="451" spans="2:7" x14ac:dyDescent="0.25">
      <c r="B451" s="50" t="str">
        <f t="shared" si="53"/>
        <v/>
      </c>
      <c r="C451" s="51" t="str">
        <f t="shared" si="54"/>
        <v/>
      </c>
      <c r="D451" s="51" t="str">
        <f t="shared" si="55"/>
        <v/>
      </c>
      <c r="E451" s="51" t="str">
        <f t="shared" si="56"/>
        <v/>
      </c>
      <c r="F451" s="51" t="str">
        <f t="shared" si="57"/>
        <v/>
      </c>
      <c r="G451" s="52" t="str">
        <f t="shared" si="58"/>
        <v/>
      </c>
    </row>
    <row r="452" spans="2:7" x14ac:dyDescent="0.25">
      <c r="B452" s="50" t="str">
        <f t="shared" si="53"/>
        <v/>
      </c>
      <c r="C452" s="51" t="str">
        <f t="shared" si="54"/>
        <v/>
      </c>
      <c r="D452" s="51" t="str">
        <f t="shared" si="55"/>
        <v/>
      </c>
      <c r="E452" s="51" t="str">
        <f t="shared" si="56"/>
        <v/>
      </c>
      <c r="F452" s="51" t="str">
        <f t="shared" si="57"/>
        <v/>
      </c>
      <c r="G452" s="52" t="str">
        <f t="shared" si="58"/>
        <v/>
      </c>
    </row>
    <row r="453" spans="2:7" x14ac:dyDescent="0.25">
      <c r="B453" s="50" t="str">
        <f t="shared" si="53"/>
        <v/>
      </c>
      <c r="C453" s="51" t="str">
        <f t="shared" si="54"/>
        <v/>
      </c>
      <c r="D453" s="51" t="str">
        <f t="shared" si="55"/>
        <v/>
      </c>
      <c r="E453" s="51" t="str">
        <f t="shared" si="56"/>
        <v/>
      </c>
      <c r="F453" s="51" t="str">
        <f t="shared" si="57"/>
        <v/>
      </c>
      <c r="G453" s="52" t="str">
        <f t="shared" si="58"/>
        <v/>
      </c>
    </row>
    <row r="454" spans="2:7" x14ac:dyDescent="0.25">
      <c r="B454" s="50" t="str">
        <f t="shared" si="53"/>
        <v/>
      </c>
      <c r="C454" s="51" t="str">
        <f t="shared" si="54"/>
        <v/>
      </c>
      <c r="D454" s="51" t="str">
        <f t="shared" si="55"/>
        <v/>
      </c>
      <c r="E454" s="51" t="str">
        <f t="shared" si="56"/>
        <v/>
      </c>
      <c r="F454" s="51" t="str">
        <f t="shared" si="57"/>
        <v/>
      </c>
      <c r="G454" s="52" t="str">
        <f t="shared" si="58"/>
        <v/>
      </c>
    </row>
    <row r="455" spans="2:7" x14ac:dyDescent="0.25">
      <c r="B455" s="50" t="str">
        <f t="shared" si="53"/>
        <v/>
      </c>
      <c r="C455" s="51" t="str">
        <f t="shared" si="54"/>
        <v/>
      </c>
      <c r="D455" s="51" t="str">
        <f t="shared" si="55"/>
        <v/>
      </c>
      <c r="E455" s="51" t="str">
        <f t="shared" si="56"/>
        <v/>
      </c>
      <c r="F455" s="51" t="str">
        <f t="shared" si="57"/>
        <v/>
      </c>
      <c r="G455" s="52" t="str">
        <f t="shared" si="58"/>
        <v/>
      </c>
    </row>
    <row r="456" spans="2:7" x14ac:dyDescent="0.25">
      <c r="B456" s="50" t="str">
        <f t="shared" si="53"/>
        <v/>
      </c>
      <c r="C456" s="51" t="str">
        <f t="shared" si="54"/>
        <v/>
      </c>
      <c r="D456" s="51" t="str">
        <f t="shared" si="55"/>
        <v/>
      </c>
      <c r="E456" s="51" t="str">
        <f t="shared" si="56"/>
        <v/>
      </c>
      <c r="F456" s="51" t="str">
        <f t="shared" si="57"/>
        <v/>
      </c>
      <c r="G456" s="52" t="str">
        <f t="shared" si="58"/>
        <v/>
      </c>
    </row>
    <row r="457" spans="2:7" x14ac:dyDescent="0.25">
      <c r="B457" s="50" t="str">
        <f t="shared" si="53"/>
        <v/>
      </c>
      <c r="C457" s="51" t="str">
        <f t="shared" si="54"/>
        <v/>
      </c>
      <c r="D457" s="51" t="str">
        <f t="shared" si="55"/>
        <v/>
      </c>
      <c r="E457" s="51" t="str">
        <f t="shared" si="56"/>
        <v/>
      </c>
      <c r="F457" s="51" t="str">
        <f t="shared" si="57"/>
        <v/>
      </c>
      <c r="G457" s="52" t="str">
        <f t="shared" si="58"/>
        <v/>
      </c>
    </row>
    <row r="458" spans="2:7" x14ac:dyDescent="0.25">
      <c r="B458" s="50" t="str">
        <f t="shared" si="53"/>
        <v/>
      </c>
      <c r="C458" s="51" t="str">
        <f t="shared" si="54"/>
        <v/>
      </c>
      <c r="D458" s="51" t="str">
        <f t="shared" si="55"/>
        <v/>
      </c>
      <c r="E458" s="51" t="str">
        <f t="shared" si="56"/>
        <v/>
      </c>
      <c r="F458" s="51" t="str">
        <f t="shared" si="57"/>
        <v/>
      </c>
      <c r="G458" s="52" t="str">
        <f t="shared" si="58"/>
        <v/>
      </c>
    </row>
    <row r="459" spans="2:7" x14ac:dyDescent="0.25">
      <c r="B459" s="50" t="str">
        <f t="shared" si="53"/>
        <v/>
      </c>
      <c r="C459" s="51" t="str">
        <f t="shared" si="54"/>
        <v/>
      </c>
      <c r="D459" s="51" t="str">
        <f t="shared" si="55"/>
        <v/>
      </c>
      <c r="E459" s="51" t="str">
        <f t="shared" si="56"/>
        <v/>
      </c>
      <c r="F459" s="51" t="str">
        <f t="shared" si="57"/>
        <v/>
      </c>
      <c r="G459" s="52" t="str">
        <f t="shared" si="58"/>
        <v/>
      </c>
    </row>
    <row r="460" spans="2:7" x14ac:dyDescent="0.25">
      <c r="B460" s="50" t="str">
        <f t="shared" si="53"/>
        <v/>
      </c>
      <c r="C460" s="51" t="str">
        <f t="shared" si="54"/>
        <v/>
      </c>
      <c r="D460" s="51" t="str">
        <f t="shared" si="55"/>
        <v/>
      </c>
      <c r="E460" s="51" t="str">
        <f t="shared" si="56"/>
        <v/>
      </c>
      <c r="F460" s="51" t="str">
        <f t="shared" si="57"/>
        <v/>
      </c>
      <c r="G460" s="52" t="str">
        <f t="shared" si="58"/>
        <v/>
      </c>
    </row>
    <row r="461" spans="2:7" x14ac:dyDescent="0.25">
      <c r="B461" s="50" t="str">
        <f t="shared" si="53"/>
        <v/>
      </c>
      <c r="C461" s="51" t="str">
        <f t="shared" si="54"/>
        <v/>
      </c>
      <c r="D461" s="51" t="str">
        <f t="shared" si="55"/>
        <v/>
      </c>
      <c r="E461" s="51" t="str">
        <f t="shared" si="56"/>
        <v/>
      </c>
      <c r="F461" s="51" t="str">
        <f t="shared" si="57"/>
        <v/>
      </c>
      <c r="G461" s="52" t="str">
        <f t="shared" si="58"/>
        <v/>
      </c>
    </row>
    <row r="462" spans="2:7" x14ac:dyDescent="0.25">
      <c r="B462" s="50" t="str">
        <f t="shared" si="53"/>
        <v/>
      </c>
      <c r="C462" s="51" t="str">
        <f t="shared" si="54"/>
        <v/>
      </c>
      <c r="D462" s="51" t="str">
        <f t="shared" si="55"/>
        <v/>
      </c>
      <c r="E462" s="51" t="str">
        <f t="shared" si="56"/>
        <v/>
      </c>
      <c r="F462" s="51" t="str">
        <f t="shared" si="57"/>
        <v/>
      </c>
      <c r="G462" s="52" t="str">
        <f t="shared" si="58"/>
        <v/>
      </c>
    </row>
    <row r="463" spans="2:7" x14ac:dyDescent="0.25">
      <c r="B463" s="50" t="str">
        <f t="shared" si="53"/>
        <v/>
      </c>
      <c r="C463" s="51" t="str">
        <f t="shared" si="54"/>
        <v/>
      </c>
      <c r="D463" s="51" t="str">
        <f t="shared" si="55"/>
        <v/>
      </c>
      <c r="E463" s="51" t="str">
        <f t="shared" si="56"/>
        <v/>
      </c>
      <c r="F463" s="51" t="str">
        <f t="shared" si="57"/>
        <v/>
      </c>
      <c r="G463" s="52" t="str">
        <f t="shared" si="58"/>
        <v/>
      </c>
    </row>
    <row r="464" spans="2:7" x14ac:dyDescent="0.25">
      <c r="B464" s="50" t="str">
        <f t="shared" si="53"/>
        <v/>
      </c>
      <c r="C464" s="51" t="str">
        <f t="shared" si="54"/>
        <v/>
      </c>
      <c r="D464" s="51" t="str">
        <f t="shared" si="55"/>
        <v/>
      </c>
      <c r="E464" s="51" t="str">
        <f t="shared" si="56"/>
        <v/>
      </c>
      <c r="F464" s="51" t="str">
        <f t="shared" si="57"/>
        <v/>
      </c>
      <c r="G464" s="52" t="str">
        <f t="shared" si="58"/>
        <v/>
      </c>
    </row>
    <row r="465" spans="2:7" x14ac:dyDescent="0.25">
      <c r="B465" s="50" t="str">
        <f t="shared" si="53"/>
        <v/>
      </c>
      <c r="C465" s="51" t="str">
        <f t="shared" si="54"/>
        <v/>
      </c>
      <c r="D465" s="51" t="str">
        <f t="shared" si="55"/>
        <v/>
      </c>
      <c r="E465" s="51" t="str">
        <f t="shared" si="56"/>
        <v/>
      </c>
      <c r="F465" s="51" t="str">
        <f t="shared" si="57"/>
        <v/>
      </c>
      <c r="G465" s="52" t="str">
        <f t="shared" si="58"/>
        <v/>
      </c>
    </row>
    <row r="466" spans="2:7" x14ac:dyDescent="0.25">
      <c r="B466" s="50" t="str">
        <f t="shared" si="53"/>
        <v/>
      </c>
      <c r="C466" s="51" t="str">
        <f t="shared" si="54"/>
        <v/>
      </c>
      <c r="D466" s="51" t="str">
        <f t="shared" si="55"/>
        <v/>
      </c>
      <c r="E466" s="51" t="str">
        <f t="shared" si="56"/>
        <v/>
      </c>
      <c r="F466" s="51" t="str">
        <f t="shared" si="57"/>
        <v/>
      </c>
      <c r="G466" s="52" t="str">
        <f t="shared" si="58"/>
        <v/>
      </c>
    </row>
    <row r="467" spans="2:7" x14ac:dyDescent="0.25">
      <c r="B467" s="50" t="str">
        <f t="shared" si="53"/>
        <v/>
      </c>
      <c r="C467" s="51" t="str">
        <f t="shared" si="54"/>
        <v/>
      </c>
      <c r="D467" s="51" t="str">
        <f t="shared" si="55"/>
        <v/>
      </c>
      <c r="E467" s="51" t="str">
        <f t="shared" si="56"/>
        <v/>
      </c>
      <c r="F467" s="51" t="str">
        <f t="shared" si="57"/>
        <v/>
      </c>
      <c r="G467" s="52" t="str">
        <f t="shared" si="58"/>
        <v/>
      </c>
    </row>
    <row r="468" spans="2:7" x14ac:dyDescent="0.25">
      <c r="B468" s="50" t="str">
        <f t="shared" si="53"/>
        <v/>
      </c>
      <c r="C468" s="51" t="str">
        <f t="shared" si="54"/>
        <v/>
      </c>
      <c r="D468" s="51" t="str">
        <f t="shared" si="55"/>
        <v/>
      </c>
      <c r="E468" s="51" t="str">
        <f t="shared" si="56"/>
        <v/>
      </c>
      <c r="F468" s="51" t="str">
        <f t="shared" si="57"/>
        <v/>
      </c>
      <c r="G468" s="52" t="str">
        <f t="shared" si="58"/>
        <v/>
      </c>
    </row>
    <row r="469" spans="2:7" x14ac:dyDescent="0.25">
      <c r="B469" s="50" t="str">
        <f t="shared" si="53"/>
        <v/>
      </c>
      <c r="C469" s="51" t="str">
        <f t="shared" si="54"/>
        <v/>
      </c>
      <c r="D469" s="51" t="str">
        <f t="shared" si="55"/>
        <v/>
      </c>
      <c r="E469" s="51" t="str">
        <f t="shared" si="56"/>
        <v/>
      </c>
      <c r="F469" s="51" t="str">
        <f t="shared" si="57"/>
        <v/>
      </c>
      <c r="G469" s="52" t="str">
        <f t="shared" si="58"/>
        <v/>
      </c>
    </row>
    <row r="470" spans="2:7" x14ac:dyDescent="0.25">
      <c r="B470" s="50" t="str">
        <f t="shared" si="53"/>
        <v/>
      </c>
      <c r="C470" s="51" t="str">
        <f t="shared" si="54"/>
        <v/>
      </c>
      <c r="D470" s="51" t="str">
        <f t="shared" si="55"/>
        <v/>
      </c>
      <c r="E470" s="51" t="str">
        <f t="shared" si="56"/>
        <v/>
      </c>
      <c r="F470" s="51" t="str">
        <f t="shared" si="57"/>
        <v/>
      </c>
      <c r="G470" s="52" t="str">
        <f t="shared" si="58"/>
        <v/>
      </c>
    </row>
    <row r="471" spans="2:7" x14ac:dyDescent="0.25">
      <c r="B471" s="50" t="str">
        <f t="shared" si="53"/>
        <v/>
      </c>
      <c r="C471" s="51" t="str">
        <f t="shared" si="54"/>
        <v/>
      </c>
      <c r="D471" s="51" t="str">
        <f t="shared" si="55"/>
        <v/>
      </c>
      <c r="E471" s="51" t="str">
        <f t="shared" si="56"/>
        <v/>
      </c>
      <c r="F471" s="51" t="str">
        <f t="shared" si="57"/>
        <v/>
      </c>
      <c r="G471" s="52" t="str">
        <f t="shared" si="58"/>
        <v/>
      </c>
    </row>
    <row r="472" spans="2:7" x14ac:dyDescent="0.25">
      <c r="B472" s="50" t="str">
        <f t="shared" si="53"/>
        <v/>
      </c>
      <c r="C472" s="51" t="str">
        <f t="shared" si="54"/>
        <v/>
      </c>
      <c r="D472" s="51" t="str">
        <f t="shared" si="55"/>
        <v/>
      </c>
      <c r="E472" s="51" t="str">
        <f t="shared" si="56"/>
        <v/>
      </c>
      <c r="F472" s="51" t="str">
        <f t="shared" si="57"/>
        <v/>
      </c>
      <c r="G472" s="52" t="str">
        <f t="shared" si="58"/>
        <v/>
      </c>
    </row>
    <row r="473" spans="2:7" x14ac:dyDescent="0.25">
      <c r="B473" s="50" t="str">
        <f t="shared" si="53"/>
        <v/>
      </c>
      <c r="C473" s="51" t="str">
        <f t="shared" si="54"/>
        <v/>
      </c>
      <c r="D473" s="51" t="str">
        <f t="shared" si="55"/>
        <v/>
      </c>
      <c r="E473" s="51" t="str">
        <f t="shared" si="56"/>
        <v/>
      </c>
      <c r="F473" s="51" t="str">
        <f t="shared" si="57"/>
        <v/>
      </c>
      <c r="G473" s="52" t="str">
        <f t="shared" si="58"/>
        <v/>
      </c>
    </row>
    <row r="474" spans="2:7" x14ac:dyDescent="0.25">
      <c r="B474" s="50" t="str">
        <f t="shared" si="53"/>
        <v/>
      </c>
      <c r="C474" s="51" t="str">
        <f t="shared" si="54"/>
        <v/>
      </c>
      <c r="D474" s="51" t="str">
        <f t="shared" si="55"/>
        <v/>
      </c>
      <c r="E474" s="51" t="str">
        <f t="shared" si="56"/>
        <v/>
      </c>
      <c r="F474" s="51" t="str">
        <f t="shared" si="57"/>
        <v/>
      </c>
      <c r="G474" s="52" t="str">
        <f t="shared" si="58"/>
        <v/>
      </c>
    </row>
    <row r="475" spans="2:7" x14ac:dyDescent="0.25">
      <c r="B475" s="50" t="str">
        <f t="shared" si="53"/>
        <v/>
      </c>
      <c r="C475" s="51" t="str">
        <f t="shared" si="54"/>
        <v/>
      </c>
      <c r="D475" s="51" t="str">
        <f t="shared" si="55"/>
        <v/>
      </c>
      <c r="E475" s="51" t="str">
        <f t="shared" si="56"/>
        <v/>
      </c>
      <c r="F475" s="51" t="str">
        <f t="shared" si="57"/>
        <v/>
      </c>
      <c r="G475" s="52" t="str">
        <f t="shared" si="58"/>
        <v/>
      </c>
    </row>
    <row r="476" spans="2:7" x14ac:dyDescent="0.25">
      <c r="B476" s="50" t="str">
        <f t="shared" si="53"/>
        <v/>
      </c>
      <c r="C476" s="51" t="str">
        <f t="shared" si="54"/>
        <v/>
      </c>
      <c r="D476" s="51" t="str">
        <f t="shared" si="55"/>
        <v/>
      </c>
      <c r="E476" s="51" t="str">
        <f t="shared" si="56"/>
        <v/>
      </c>
      <c r="F476" s="51" t="str">
        <f t="shared" si="57"/>
        <v/>
      </c>
      <c r="G476" s="52" t="str">
        <f t="shared" si="58"/>
        <v/>
      </c>
    </row>
    <row r="477" spans="2:7" x14ac:dyDescent="0.25">
      <c r="B477" s="50" t="str">
        <f t="shared" si="53"/>
        <v/>
      </c>
      <c r="C477" s="51" t="str">
        <f t="shared" si="54"/>
        <v/>
      </c>
      <c r="D477" s="51" t="str">
        <f t="shared" si="55"/>
        <v/>
      </c>
      <c r="E477" s="51" t="str">
        <f t="shared" si="56"/>
        <v/>
      </c>
      <c r="F477" s="51" t="str">
        <f t="shared" si="57"/>
        <v/>
      </c>
      <c r="G477" s="52" t="str">
        <f t="shared" si="58"/>
        <v/>
      </c>
    </row>
    <row r="478" spans="2:7" x14ac:dyDescent="0.25">
      <c r="B478" s="50" t="str">
        <f t="shared" si="53"/>
        <v/>
      </c>
      <c r="C478" s="51" t="str">
        <f t="shared" si="54"/>
        <v/>
      </c>
      <c r="D478" s="51" t="str">
        <f t="shared" si="55"/>
        <v/>
      </c>
      <c r="E478" s="51" t="str">
        <f t="shared" si="56"/>
        <v/>
      </c>
      <c r="F478" s="51" t="str">
        <f t="shared" si="57"/>
        <v/>
      </c>
      <c r="G478" s="52" t="str">
        <f t="shared" si="58"/>
        <v/>
      </c>
    </row>
    <row r="479" spans="2:7" x14ac:dyDescent="0.25">
      <c r="B479" s="50" t="str">
        <f t="shared" si="53"/>
        <v/>
      </c>
      <c r="C479" s="51" t="str">
        <f t="shared" si="54"/>
        <v/>
      </c>
      <c r="D479" s="51" t="str">
        <f t="shared" si="55"/>
        <v/>
      </c>
      <c r="E479" s="51" t="str">
        <f t="shared" si="56"/>
        <v/>
      </c>
      <c r="F479" s="51" t="str">
        <f t="shared" si="57"/>
        <v/>
      </c>
      <c r="G479" s="52" t="str">
        <f t="shared" si="58"/>
        <v/>
      </c>
    </row>
    <row r="480" spans="2:7" x14ac:dyDescent="0.25">
      <c r="B480" s="50" t="str">
        <f t="shared" si="53"/>
        <v/>
      </c>
      <c r="C480" s="51" t="str">
        <f t="shared" si="54"/>
        <v/>
      </c>
      <c r="D480" s="51" t="str">
        <f t="shared" si="55"/>
        <v/>
      </c>
      <c r="E480" s="51" t="str">
        <f t="shared" si="56"/>
        <v/>
      </c>
      <c r="F480" s="51" t="str">
        <f t="shared" si="57"/>
        <v/>
      </c>
      <c r="G480" s="52" t="str">
        <f t="shared" si="58"/>
        <v/>
      </c>
    </row>
    <row r="481" spans="2:7" x14ac:dyDescent="0.25">
      <c r="B481" s="50" t="str">
        <f t="shared" si="53"/>
        <v/>
      </c>
      <c r="C481" s="51" t="str">
        <f t="shared" si="54"/>
        <v/>
      </c>
      <c r="D481" s="51" t="str">
        <f t="shared" si="55"/>
        <v/>
      </c>
      <c r="E481" s="51" t="str">
        <f t="shared" si="56"/>
        <v/>
      </c>
      <c r="F481" s="51" t="str">
        <f t="shared" si="57"/>
        <v/>
      </c>
      <c r="G481" s="52" t="str">
        <f t="shared" si="58"/>
        <v/>
      </c>
    </row>
    <row r="482" spans="2:7" x14ac:dyDescent="0.25">
      <c r="B482" s="50" t="str">
        <f>IF(B481&lt;=n-1,B481+1,"")</f>
        <v/>
      </c>
      <c r="C482" s="51" t="str">
        <f>IF(n="","",IF(B482&lt;=n,G481,""))</f>
        <v/>
      </c>
      <c r="D482" s="51" t="str">
        <f>IF(n="","",IF(B482&lt;=n,IF(kar&gt;B481,0,C482*(_r+pz)),""))</f>
        <v/>
      </c>
      <c r="E482" s="51" t="str">
        <f>IF(n="","",IF(B482&lt;=n,D482+F482,""))</f>
        <v/>
      </c>
      <c r="F482" s="51" t="str">
        <f>IF(n="","",IF(B482&lt;=n,IF(krc_k&gt;B481,0,IF(kar&gt;B481,0,Tn_c)),""))</f>
        <v/>
      </c>
      <c r="G482" s="52" t="str">
        <f>IF(n="","",IF(B482&lt;=n,IF(kar&gt;(B482-1),(C482-F482)*(1+(_r+pz)),C482-F482),""))</f>
        <v/>
      </c>
    </row>
    <row r="483" spans="2:7" x14ac:dyDescent="0.25">
      <c r="B483" s="50" t="str">
        <f>IF(B482&lt;=n-1,B482+1,"")</f>
        <v/>
      </c>
      <c r="C483" s="51" t="str">
        <f>IF(n="","",IF(B483&lt;=n,G482,""))</f>
        <v/>
      </c>
      <c r="D483" s="51" t="str">
        <f>IF(n="","",IF(B483&lt;=n,IF(kar&gt;B482,0,C483*(_r+pz)),""))</f>
        <v/>
      </c>
      <c r="E483" s="51" t="str">
        <f>IF(n="","",IF(B483&lt;=n,D483+F483,""))</f>
        <v/>
      </c>
      <c r="F483" s="51" t="str">
        <f>IF(n="","",IF(B483&lt;=n,IF(krc_k&gt;B482,0,IF(kar&gt;B482,0,Tn_c)),""))</f>
        <v/>
      </c>
      <c r="G483" s="52" t="str">
        <f>IF(n="","",IF(B483&lt;=n,IF(kar&gt;(B483-1),(C483-F483)*(1+(_r+pz)),C483-F483),""))</f>
        <v/>
      </c>
    </row>
    <row r="484" spans="2:7" x14ac:dyDescent="0.25">
      <c r="B484" s="50" t="str">
        <f>IF(B483&lt;=n-1,B483+1,"")</f>
        <v/>
      </c>
      <c r="C484" s="51" t="str">
        <f>IF(n="","",IF(B484&lt;=n,G483,""))</f>
        <v/>
      </c>
      <c r="D484" s="51" t="str">
        <f>IF(n="","",IF(B484&lt;=n,IF(kar&gt;B483,0,C484*(_r+pz)),""))</f>
        <v/>
      </c>
      <c r="E484" s="51" t="str">
        <f>IF(n="","",IF(B484&lt;=n,D484+F484,""))</f>
        <v/>
      </c>
      <c r="F484" s="51" t="str">
        <f>IF(n="","",IF(B484&lt;=n,IF(krc_k&gt;B483,0,IF(kar&gt;B483,0,Tn_c)),""))</f>
        <v/>
      </c>
      <c r="G484" s="52" t="str">
        <f>IF(n="","",IF(B484&lt;=n,IF(kar&gt;(B484-1),(C484-F484)*(1+(_r+pz)),C484-F484),""))</f>
        <v/>
      </c>
    </row>
    <row r="485" spans="2:7" x14ac:dyDescent="0.25">
      <c r="B485" s="50" t="str">
        <f t="shared" ref="B485:B490" si="59">IF(B484&lt;=n-1,B484+1,"")</f>
        <v/>
      </c>
      <c r="C485" s="51" t="str">
        <f t="shared" ref="C485:C490" si="60">IF(n="","",IF(B485&lt;=n,G484,""))</f>
        <v/>
      </c>
      <c r="D485" s="51" t="str">
        <f t="shared" ref="D485:D490" si="61">IF(n="","",IF(B485&lt;=n,IF(kar&gt;B484,0,C485*(_r+pz)),""))</f>
        <v/>
      </c>
      <c r="E485" s="51" t="str">
        <f t="shared" ref="E485:E490" si="62">IF(n="","",IF(B485&lt;=n,D485+F485,""))</f>
        <v/>
      </c>
      <c r="F485" s="51" t="str">
        <f t="shared" ref="F485:F490" si="63">IF(n="","",IF(B485&lt;=n,IF(krc_k&gt;B484,0,IF(kar&gt;B484,0,Tn_c)),""))</f>
        <v/>
      </c>
      <c r="G485" s="52" t="str">
        <f t="shared" ref="G485:G490" si="64">IF(n="","",IF(B485&lt;=n,IF(kar&gt;(B485-1),(C485-F485)*(1+(_r+pz)),C485-F485),""))</f>
        <v/>
      </c>
    </row>
    <row r="486" spans="2:7" x14ac:dyDescent="0.25">
      <c r="B486" s="50" t="str">
        <f t="shared" si="59"/>
        <v/>
      </c>
      <c r="C486" s="51" t="str">
        <f t="shared" si="60"/>
        <v/>
      </c>
      <c r="D486" s="51" t="str">
        <f t="shared" si="61"/>
        <v/>
      </c>
      <c r="E486" s="51" t="str">
        <f t="shared" si="62"/>
        <v/>
      </c>
      <c r="F486" s="51" t="str">
        <f t="shared" si="63"/>
        <v/>
      </c>
      <c r="G486" s="52" t="str">
        <f t="shared" si="64"/>
        <v/>
      </c>
    </row>
    <row r="487" spans="2:7" x14ac:dyDescent="0.25">
      <c r="B487" s="50" t="str">
        <f t="shared" si="59"/>
        <v/>
      </c>
      <c r="C487" s="51" t="str">
        <f t="shared" si="60"/>
        <v/>
      </c>
      <c r="D487" s="51" t="str">
        <f t="shared" si="61"/>
        <v/>
      </c>
      <c r="E487" s="51" t="str">
        <f t="shared" si="62"/>
        <v/>
      </c>
      <c r="F487" s="51" t="str">
        <f t="shared" si="63"/>
        <v/>
      </c>
      <c r="G487" s="52" t="str">
        <f t="shared" si="64"/>
        <v/>
      </c>
    </row>
    <row r="488" spans="2:7" x14ac:dyDescent="0.25">
      <c r="B488" s="50" t="str">
        <f t="shared" si="59"/>
        <v/>
      </c>
      <c r="C488" s="51" t="str">
        <f t="shared" si="60"/>
        <v/>
      </c>
      <c r="D488" s="51" t="str">
        <f t="shared" si="61"/>
        <v/>
      </c>
      <c r="E488" s="51" t="str">
        <f t="shared" si="62"/>
        <v/>
      </c>
      <c r="F488" s="51" t="str">
        <f t="shared" si="63"/>
        <v/>
      </c>
      <c r="G488" s="52" t="str">
        <f t="shared" si="64"/>
        <v/>
      </c>
    </row>
    <row r="489" spans="2:7" x14ac:dyDescent="0.25">
      <c r="B489" s="50" t="str">
        <f t="shared" si="59"/>
        <v/>
      </c>
      <c r="C489" s="51" t="str">
        <f t="shared" si="60"/>
        <v/>
      </c>
      <c r="D489" s="51" t="str">
        <f t="shared" si="61"/>
        <v/>
      </c>
      <c r="E489" s="51" t="str">
        <f t="shared" si="62"/>
        <v/>
      </c>
      <c r="F489" s="51" t="str">
        <f t="shared" si="63"/>
        <v/>
      </c>
      <c r="G489" s="52" t="str">
        <f t="shared" si="64"/>
        <v/>
      </c>
    </row>
    <row r="490" spans="2:7" x14ac:dyDescent="0.25">
      <c r="B490" s="50" t="str">
        <f t="shared" si="59"/>
        <v/>
      </c>
      <c r="C490" s="51" t="str">
        <f t="shared" si="60"/>
        <v/>
      </c>
      <c r="D490" s="51" t="str">
        <f t="shared" si="61"/>
        <v/>
      </c>
      <c r="E490" s="51" t="str">
        <f t="shared" si="62"/>
        <v/>
      </c>
      <c r="F490" s="51" t="str">
        <f t="shared" si="63"/>
        <v/>
      </c>
      <c r="G490" s="52" t="str">
        <f t="shared" si="64"/>
        <v/>
      </c>
    </row>
    <row r="491" spans="2:7" x14ac:dyDescent="0.25">
      <c r="B491" s="50" t="str">
        <f t="shared" ref="B491:B497" si="65">IF(B490&lt;=n-1,B490+1,"")</f>
        <v/>
      </c>
      <c r="C491" s="51" t="str">
        <f t="shared" ref="C491:C497" si="66">IF(n="","",IF(B491&lt;=n,G490,""))</f>
        <v/>
      </c>
      <c r="D491" s="51" t="str">
        <f t="shared" ref="D491:D497" si="67">IF(n="","",IF(B491&lt;=n,IF(kar&gt;B490,0,C491*(_r+pz)),""))</f>
        <v/>
      </c>
      <c r="E491" s="51" t="str">
        <f t="shared" ref="E491:E497" si="68">IF(n="","",IF(B491&lt;=n,D491+F491,""))</f>
        <v/>
      </c>
      <c r="F491" s="51" t="str">
        <f t="shared" ref="F491:F497" si="69">IF(n="","",IF(B491&lt;=n,IF(krc_k&gt;B490,0,IF(kar&gt;B490,0,Tn_c)),""))</f>
        <v/>
      </c>
      <c r="G491" s="52" t="str">
        <f t="shared" ref="G491:G497" si="70">IF(n="","",IF(B491&lt;=n,IF(kar&gt;(B491-1),(C491-F491)*(1+(_r+pz)),C491-F491),""))</f>
        <v/>
      </c>
    </row>
    <row r="492" spans="2:7" x14ac:dyDescent="0.25">
      <c r="B492" s="50" t="str">
        <f t="shared" si="65"/>
        <v/>
      </c>
      <c r="C492" s="51" t="str">
        <f t="shared" si="66"/>
        <v/>
      </c>
      <c r="D492" s="51" t="str">
        <f t="shared" si="67"/>
        <v/>
      </c>
      <c r="E492" s="51" t="str">
        <f t="shared" si="68"/>
        <v/>
      </c>
      <c r="F492" s="51" t="str">
        <f t="shared" si="69"/>
        <v/>
      </c>
      <c r="G492" s="52" t="str">
        <f t="shared" si="70"/>
        <v/>
      </c>
    </row>
    <row r="493" spans="2:7" x14ac:dyDescent="0.25">
      <c r="B493" s="50" t="str">
        <f t="shared" si="65"/>
        <v/>
      </c>
      <c r="C493" s="51" t="str">
        <f t="shared" si="66"/>
        <v/>
      </c>
      <c r="D493" s="51" t="str">
        <f t="shared" si="67"/>
        <v/>
      </c>
      <c r="E493" s="51" t="str">
        <f t="shared" si="68"/>
        <v/>
      </c>
      <c r="F493" s="51" t="str">
        <f t="shared" si="69"/>
        <v/>
      </c>
      <c r="G493" s="52" t="str">
        <f t="shared" si="70"/>
        <v/>
      </c>
    </row>
    <row r="494" spans="2:7" x14ac:dyDescent="0.25">
      <c r="B494" s="50" t="str">
        <f t="shared" si="65"/>
        <v/>
      </c>
      <c r="C494" s="51" t="str">
        <f t="shared" si="66"/>
        <v/>
      </c>
      <c r="D494" s="51" t="str">
        <f t="shared" si="67"/>
        <v/>
      </c>
      <c r="E494" s="51" t="str">
        <f t="shared" si="68"/>
        <v/>
      </c>
      <c r="F494" s="51" t="str">
        <f t="shared" si="69"/>
        <v/>
      </c>
      <c r="G494" s="52" t="str">
        <f t="shared" si="70"/>
        <v/>
      </c>
    </row>
    <row r="495" spans="2:7" x14ac:dyDescent="0.25">
      <c r="B495" s="50" t="str">
        <f t="shared" si="65"/>
        <v/>
      </c>
      <c r="C495" s="51" t="str">
        <f t="shared" si="66"/>
        <v/>
      </c>
      <c r="D495" s="51" t="str">
        <f t="shared" si="67"/>
        <v/>
      </c>
      <c r="E495" s="51" t="str">
        <f t="shared" si="68"/>
        <v/>
      </c>
      <c r="F495" s="51" t="str">
        <f t="shared" si="69"/>
        <v/>
      </c>
      <c r="G495" s="52" t="str">
        <f t="shared" si="70"/>
        <v/>
      </c>
    </row>
    <row r="496" spans="2:7" x14ac:dyDescent="0.25">
      <c r="B496" s="50" t="str">
        <f t="shared" si="65"/>
        <v/>
      </c>
      <c r="C496" s="51" t="str">
        <f t="shared" si="66"/>
        <v/>
      </c>
      <c r="D496" s="51" t="str">
        <f t="shared" si="67"/>
        <v/>
      </c>
      <c r="E496" s="51" t="str">
        <f t="shared" si="68"/>
        <v/>
      </c>
      <c r="F496" s="51" t="str">
        <f t="shared" si="69"/>
        <v/>
      </c>
      <c r="G496" s="52" t="str">
        <f t="shared" si="70"/>
        <v/>
      </c>
    </row>
    <row r="497" spans="2:7" x14ac:dyDescent="0.25">
      <c r="B497" s="50" t="str">
        <f t="shared" si="65"/>
        <v/>
      </c>
      <c r="C497" s="51" t="str">
        <f t="shared" si="66"/>
        <v/>
      </c>
      <c r="D497" s="51" t="str">
        <f t="shared" si="67"/>
        <v/>
      </c>
      <c r="E497" s="51" t="str">
        <f t="shared" si="68"/>
        <v/>
      </c>
      <c r="F497" s="51" t="str">
        <f t="shared" si="69"/>
        <v/>
      </c>
      <c r="G497" s="52" t="str">
        <f t="shared" si="70"/>
        <v/>
      </c>
    </row>
  </sheetData>
  <sheetProtection algorithmName="SHA-512" hashValue="HzZv3WbZuAmiqDiKTje1s5yRee6DC1YhtHGpzV49lztma1d/kWnwOcvUGXYBLU+SCkvTRW2aqTCcX7HZgpOXpQ==" saltValue="krrhnwPP0bCfUBFG0Kx6RA==" spinCount="100000" sheet="1" objects="1" scenarios="1" selectLockedCells="1"/>
  <mergeCells count="2">
    <mergeCell ref="A14:C14"/>
    <mergeCell ref="A15:C15"/>
  </mergeCells>
  <phoneticPr fontId="0" type="noConversion"/>
  <conditionalFormatting sqref="D14:D15">
    <cfRule type="cellIs" dxfId="4" priority="1" stopIfTrue="1" operator="greaterThanOrEqual">
      <formula>$D$10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0" r:id="rId1"/>
  <headerFooter alignWithMargins="0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7"/>
  <sheetViews>
    <sheetView showGridLines="0" showRowColHeaders="0" workbookViewId="0">
      <selection activeCell="F9" sqref="F9"/>
    </sheetView>
  </sheetViews>
  <sheetFormatPr defaultColWidth="11.44140625" defaultRowHeight="13.2" x14ac:dyDescent="0.25"/>
  <cols>
    <col min="1" max="1" width="4" style="9" customWidth="1"/>
    <col min="2" max="2" width="2.5546875" style="9" hidden="1" customWidth="1"/>
    <col min="3" max="3" width="16.5546875" style="9" customWidth="1"/>
    <col min="4" max="4" width="1.44140625" style="9" customWidth="1"/>
    <col min="5" max="5" width="3.6640625" style="10" customWidth="1"/>
    <col min="6" max="7" width="14.33203125" style="10" customWidth="1"/>
    <col min="8" max="10" width="14.33203125" style="11" customWidth="1"/>
    <col min="11" max="11" width="2.6640625" style="10" customWidth="1"/>
    <col min="12" max="13" width="12.109375" style="10" customWidth="1"/>
    <col min="14" max="16384" width="11.44140625" style="10"/>
  </cols>
  <sheetData>
    <row r="1" spans="1:10" ht="4.5" customHeight="1" x14ac:dyDescent="0.25"/>
    <row r="2" spans="1:10" ht="15.6" x14ac:dyDescent="0.3">
      <c r="C2" s="93"/>
      <c r="D2" s="13"/>
      <c r="E2" s="12" t="s">
        <v>183</v>
      </c>
      <c r="F2" s="14"/>
      <c r="G2" s="14"/>
      <c r="H2" s="14"/>
      <c r="I2" s="54"/>
      <c r="J2" s="55"/>
    </row>
    <row r="3" spans="1:10" s="21" customFormat="1" ht="13.8" x14ac:dyDescent="0.25">
      <c r="A3" s="16"/>
      <c r="B3" s="16"/>
      <c r="C3" s="94"/>
      <c r="D3" s="57" t="s">
        <v>200</v>
      </c>
      <c r="E3" s="58"/>
      <c r="F3" s="19"/>
      <c r="G3" s="19"/>
      <c r="H3" s="19"/>
      <c r="I3" s="59"/>
      <c r="J3" s="60"/>
    </row>
    <row r="4" spans="1:10" x14ac:dyDescent="0.25">
      <c r="C4" s="26" t="s">
        <v>5</v>
      </c>
      <c r="D4" s="23"/>
      <c r="E4" s="23"/>
      <c r="F4" s="24"/>
      <c r="G4" s="24"/>
      <c r="H4" s="24"/>
      <c r="I4" s="61"/>
      <c r="J4" s="62"/>
    </row>
    <row r="5" spans="1:10" ht="13.8" x14ac:dyDescent="0.3">
      <c r="C5" s="26" t="s">
        <v>181</v>
      </c>
      <c r="D5" s="23"/>
      <c r="E5" s="23"/>
      <c r="F5" s="63"/>
      <c r="G5" s="27"/>
      <c r="H5" s="28" t="s">
        <v>9</v>
      </c>
      <c r="I5" s="61"/>
      <c r="J5" s="62"/>
    </row>
    <row r="6" spans="1:10" ht="13.8" x14ac:dyDescent="0.3">
      <c r="C6" s="64" t="s">
        <v>182</v>
      </c>
      <c r="D6" s="23"/>
      <c r="E6" s="23"/>
      <c r="F6" s="63"/>
      <c r="G6" s="27"/>
      <c r="H6" s="28" t="s">
        <v>12</v>
      </c>
      <c r="I6" s="61"/>
      <c r="J6" s="62"/>
    </row>
    <row r="7" spans="1:10" x14ac:dyDescent="0.25">
      <c r="A7" s="65"/>
      <c r="B7" s="65"/>
      <c r="C7" s="66"/>
      <c r="D7" s="32"/>
      <c r="E7" s="32"/>
      <c r="F7" s="33"/>
      <c r="G7" s="33"/>
      <c r="H7" s="33"/>
      <c r="I7" s="67"/>
      <c r="J7" s="68"/>
    </row>
    <row r="8" spans="1:10" ht="6" customHeight="1" thickBot="1" x14ac:dyDescent="0.3">
      <c r="A8" s="65"/>
      <c r="B8" s="65"/>
      <c r="C8" s="69"/>
      <c r="D8" s="29"/>
    </row>
    <row r="9" spans="1:10" ht="15.6" thickTop="1" thickBot="1" x14ac:dyDescent="0.3">
      <c r="A9" s="70"/>
      <c r="B9" s="10"/>
      <c r="C9" s="73"/>
      <c r="D9" s="10"/>
      <c r="E9" s="95" t="s">
        <v>14</v>
      </c>
      <c r="F9" s="6">
        <v>0</v>
      </c>
      <c r="G9" s="11"/>
      <c r="I9" s="36" t="s">
        <v>186</v>
      </c>
      <c r="J9" s="37">
        <f>IF(kar=0,S-SUM(C18:C497),S*(1+_r+pz)^kar-SUM(C18:C497))</f>
        <v>0</v>
      </c>
    </row>
    <row r="10" spans="1:10" ht="13.8" thickBot="1" x14ac:dyDescent="0.3">
      <c r="A10" s="70"/>
      <c r="B10" s="10"/>
      <c r="C10" s="73"/>
      <c r="D10" s="10"/>
      <c r="E10" s="95" t="s">
        <v>193</v>
      </c>
      <c r="F10" s="7">
        <v>1</v>
      </c>
      <c r="G10" s="38" t="str">
        <f>IF(n=0,"Wpisz liczbę większą od 0!",IF(n&gt;480,"Maksymalny okres kredytowania to 40 lat!",""))</f>
        <v/>
      </c>
      <c r="I10" s="39"/>
      <c r="J10" s="40"/>
    </row>
    <row r="11" spans="1:10" ht="15.6" thickTop="1" thickBot="1" x14ac:dyDescent="0.3">
      <c r="A11" s="70"/>
      <c r="B11" s="10"/>
      <c r="C11" s="73"/>
      <c r="D11" s="10"/>
      <c r="E11" s="95" t="s">
        <v>189</v>
      </c>
      <c r="F11" s="8">
        <v>0</v>
      </c>
      <c r="G11" s="11"/>
      <c r="I11" s="36" t="s">
        <v>10</v>
      </c>
      <c r="J11" s="37">
        <f>SUM(H18:H497)</f>
        <v>0</v>
      </c>
    </row>
    <row r="12" spans="1:10" ht="13.8" thickBot="1" x14ac:dyDescent="0.3">
      <c r="A12" s="70"/>
      <c r="B12" s="10"/>
      <c r="C12" s="73"/>
      <c r="D12" s="10"/>
      <c r="E12" s="95" t="s">
        <v>1001</v>
      </c>
      <c r="F12" s="8">
        <v>0</v>
      </c>
      <c r="G12" s="11"/>
      <c r="I12" s="36"/>
      <c r="J12" s="40"/>
    </row>
    <row r="13" spans="1:10" ht="15.6" thickTop="1" thickBot="1" x14ac:dyDescent="0.3">
      <c r="A13" s="70"/>
      <c r="B13" s="10"/>
      <c r="C13" s="73"/>
      <c r="D13" s="10"/>
      <c r="E13" s="95"/>
      <c r="F13" s="95"/>
      <c r="G13" s="11"/>
      <c r="I13" s="36" t="s">
        <v>11</v>
      </c>
      <c r="J13" s="37">
        <f>SUM(I18:I497)</f>
        <v>0</v>
      </c>
    </row>
    <row r="14" spans="1:10" ht="14.4" thickTop="1" thickBot="1" x14ac:dyDescent="0.3">
      <c r="A14" s="70"/>
      <c r="B14" s="70"/>
      <c r="C14" s="73"/>
      <c r="D14" s="29"/>
      <c r="E14" s="96" t="s">
        <v>198</v>
      </c>
      <c r="F14" s="7">
        <v>0</v>
      </c>
      <c r="G14" s="74" t="str">
        <f>IF(kar&gt;=n,"Wpisz liczbę mniejszą od n","")</f>
        <v/>
      </c>
      <c r="I14" s="36"/>
      <c r="J14" s="40"/>
    </row>
    <row r="15" spans="1:10" ht="14.4" thickTop="1" thickBot="1" x14ac:dyDescent="0.3">
      <c r="A15" s="70"/>
      <c r="B15" s="70"/>
      <c r="C15" s="73"/>
      <c r="D15" s="29"/>
      <c r="E15" s="97" t="s">
        <v>199</v>
      </c>
      <c r="F15" s="29"/>
      <c r="G15" s="11"/>
      <c r="I15" s="36" t="s">
        <v>3</v>
      </c>
      <c r="J15" s="37">
        <f>SUM(G18:G497)+pc*S</f>
        <v>0</v>
      </c>
    </row>
    <row r="16" spans="1:10" ht="6.75" customHeight="1" thickTop="1" thickBot="1" x14ac:dyDescent="0.3">
      <c r="A16" s="65"/>
      <c r="B16" s="65"/>
      <c r="C16" s="73"/>
      <c r="D16" s="69"/>
      <c r="E16" s="29"/>
      <c r="F16" s="75"/>
      <c r="G16" s="43"/>
    </row>
    <row r="17" spans="1:10" ht="27" thickBot="1" x14ac:dyDescent="0.3">
      <c r="A17" s="70"/>
      <c r="B17" s="70"/>
      <c r="C17" s="98" t="s">
        <v>187</v>
      </c>
      <c r="D17" s="10"/>
      <c r="E17" s="44" t="s">
        <v>0</v>
      </c>
      <c r="F17" s="45" t="s">
        <v>1</v>
      </c>
      <c r="G17" s="77" t="s">
        <v>13</v>
      </c>
      <c r="H17" s="45" t="s">
        <v>6</v>
      </c>
      <c r="I17" s="78" t="s">
        <v>16</v>
      </c>
      <c r="J17" s="46" t="s">
        <v>2</v>
      </c>
    </row>
    <row r="18" spans="1:10" ht="15" thickBot="1" x14ac:dyDescent="0.35">
      <c r="A18" s="79" t="s">
        <v>521</v>
      </c>
      <c r="B18" s="79"/>
      <c r="C18" s="5"/>
      <c r="D18" s="10"/>
      <c r="E18" s="80">
        <v>1</v>
      </c>
      <c r="F18" s="81">
        <f>S</f>
        <v>0</v>
      </c>
      <c r="G18" s="81">
        <f>IF(kar=0,F18*(_r+pz),0)</f>
        <v>0</v>
      </c>
      <c r="H18" s="81">
        <f>G18+I18</f>
        <v>0</v>
      </c>
      <c r="I18" s="82">
        <f>IF(kar&gt;E18-1,0,C18)</f>
        <v>0</v>
      </c>
      <c r="J18" s="83">
        <f>IF(kar&gt;(E18-1),(F18-I18)*(1+(_r+pz)),F18-I18)</f>
        <v>0</v>
      </c>
    </row>
    <row r="19" spans="1:10" ht="15" thickBot="1" x14ac:dyDescent="0.35">
      <c r="A19" s="79" t="s">
        <v>522</v>
      </c>
      <c r="B19" s="79"/>
      <c r="C19" s="5"/>
      <c r="D19" s="10"/>
      <c r="E19" s="84" t="str">
        <f t="shared" ref="E19:E50" si="0">IF(E18&lt;=n-1,E18+1,"")</f>
        <v/>
      </c>
      <c r="F19" s="85" t="str">
        <f>IF(E19&lt;=n,J18,"")</f>
        <v/>
      </c>
      <c r="G19" s="85" t="str">
        <f>IF(E19&lt;=n,IF(kar&gt;E18,0,F19*(_r+pz)),"")</f>
        <v/>
      </c>
      <c r="H19" s="85" t="str">
        <f>IF(E19&lt;=n,I19+G19,"")</f>
        <v/>
      </c>
      <c r="I19" s="86" t="str">
        <f>IF(E19&lt;=n,IF(kar&gt;E18,0,IF(E19=n,Tn,C19)),"")</f>
        <v/>
      </c>
      <c r="J19" s="87" t="str">
        <f t="shared" ref="J19:J82" si="1">IF(E19&lt;=n,IF(kar&gt;(E19-1),(F19-I19)*(1+(_r+pz)),F19-I19),"")</f>
        <v/>
      </c>
    </row>
    <row r="20" spans="1:10" ht="15" thickBot="1" x14ac:dyDescent="0.35">
      <c r="A20" s="79" t="s">
        <v>523</v>
      </c>
      <c r="B20" s="79"/>
      <c r="C20" s="5"/>
      <c r="D20" s="10"/>
      <c r="E20" s="84" t="str">
        <f t="shared" si="0"/>
        <v/>
      </c>
      <c r="F20" s="85" t="str">
        <f>IF(E20&lt;=n,J19,"")</f>
        <v/>
      </c>
      <c r="G20" s="85" t="str">
        <f>IF(E20&lt;=n,IF(kar&gt;E19,0,F20*(_r+pz)),"")</f>
        <v/>
      </c>
      <c r="H20" s="85" t="str">
        <f>IF(E20&lt;=n,I20+G20,"")</f>
        <v/>
      </c>
      <c r="I20" s="86" t="str">
        <f>IF(E20&lt;=n,IF(kar&gt;E19,0,IF(E20=n,Tn,C20)),"")</f>
        <v/>
      </c>
      <c r="J20" s="87" t="str">
        <f t="shared" si="1"/>
        <v/>
      </c>
    </row>
    <row r="21" spans="1:10" ht="15" thickBot="1" x14ac:dyDescent="0.35">
      <c r="A21" s="79" t="s">
        <v>524</v>
      </c>
      <c r="B21" s="79"/>
      <c r="C21" s="5"/>
      <c r="D21" s="10"/>
      <c r="E21" s="84" t="str">
        <f t="shared" si="0"/>
        <v/>
      </c>
      <c r="F21" s="85" t="str">
        <f t="shared" ref="F21:F84" si="2">IF(E21&lt;=n,J20,"")</f>
        <v/>
      </c>
      <c r="G21" s="85" t="str">
        <f t="shared" ref="G21:G84" si="3">IF(E21&lt;=n,IF(kar&gt;E20,0,F21*(_r+pz)),"")</f>
        <v/>
      </c>
      <c r="H21" s="85" t="str">
        <f t="shared" ref="H21:H84" si="4">IF(E21&lt;=n,I21+G21,"")</f>
        <v/>
      </c>
      <c r="I21" s="86" t="str">
        <f t="shared" ref="I21:I84" si="5">IF(E21&lt;=n,IF(kar&gt;E20,0,IF(E21=n,Tn,C21)),"")</f>
        <v/>
      </c>
      <c r="J21" s="87" t="str">
        <f t="shared" si="1"/>
        <v/>
      </c>
    </row>
    <row r="22" spans="1:10" ht="15" thickBot="1" x14ac:dyDescent="0.35">
      <c r="A22" s="79" t="s">
        <v>525</v>
      </c>
      <c r="B22" s="79"/>
      <c r="C22" s="5"/>
      <c r="D22" s="10"/>
      <c r="E22" s="84" t="str">
        <f t="shared" si="0"/>
        <v/>
      </c>
      <c r="F22" s="85" t="str">
        <f t="shared" si="2"/>
        <v/>
      </c>
      <c r="G22" s="85" t="str">
        <f t="shared" si="3"/>
        <v/>
      </c>
      <c r="H22" s="85" t="str">
        <f t="shared" si="4"/>
        <v/>
      </c>
      <c r="I22" s="86" t="str">
        <f t="shared" si="5"/>
        <v/>
      </c>
      <c r="J22" s="87" t="str">
        <f t="shared" si="1"/>
        <v/>
      </c>
    </row>
    <row r="23" spans="1:10" ht="15" thickBot="1" x14ac:dyDescent="0.35">
      <c r="A23" s="79" t="s">
        <v>526</v>
      </c>
      <c r="B23" s="79"/>
      <c r="C23" s="5"/>
      <c r="D23" s="10"/>
      <c r="E23" s="84" t="str">
        <f t="shared" si="0"/>
        <v/>
      </c>
      <c r="F23" s="85" t="str">
        <f t="shared" si="2"/>
        <v/>
      </c>
      <c r="G23" s="85" t="str">
        <f t="shared" si="3"/>
        <v/>
      </c>
      <c r="H23" s="85" t="str">
        <f t="shared" si="4"/>
        <v/>
      </c>
      <c r="I23" s="86" t="str">
        <f t="shared" si="5"/>
        <v/>
      </c>
      <c r="J23" s="87" t="str">
        <f t="shared" si="1"/>
        <v/>
      </c>
    </row>
    <row r="24" spans="1:10" ht="15" thickBot="1" x14ac:dyDescent="0.35">
      <c r="A24" s="79" t="s">
        <v>527</v>
      </c>
      <c r="B24" s="79"/>
      <c r="C24" s="5"/>
      <c r="D24" s="10"/>
      <c r="E24" s="84" t="str">
        <f t="shared" si="0"/>
        <v/>
      </c>
      <c r="F24" s="85" t="str">
        <f t="shared" si="2"/>
        <v/>
      </c>
      <c r="G24" s="85" t="str">
        <f t="shared" si="3"/>
        <v/>
      </c>
      <c r="H24" s="85" t="str">
        <f t="shared" si="4"/>
        <v/>
      </c>
      <c r="I24" s="86" t="str">
        <f t="shared" si="5"/>
        <v/>
      </c>
      <c r="J24" s="87" t="str">
        <f t="shared" si="1"/>
        <v/>
      </c>
    </row>
    <row r="25" spans="1:10" ht="15" thickBot="1" x14ac:dyDescent="0.35">
      <c r="A25" s="79" t="s">
        <v>528</v>
      </c>
      <c r="B25" s="79"/>
      <c r="C25" s="5"/>
      <c r="D25" s="10"/>
      <c r="E25" s="84" t="str">
        <f t="shared" si="0"/>
        <v/>
      </c>
      <c r="F25" s="85" t="str">
        <f t="shared" si="2"/>
        <v/>
      </c>
      <c r="G25" s="85" t="str">
        <f t="shared" si="3"/>
        <v/>
      </c>
      <c r="H25" s="85" t="str">
        <f t="shared" si="4"/>
        <v/>
      </c>
      <c r="I25" s="86" t="str">
        <f t="shared" si="5"/>
        <v/>
      </c>
      <c r="J25" s="87" t="str">
        <f t="shared" si="1"/>
        <v/>
      </c>
    </row>
    <row r="26" spans="1:10" ht="15" thickBot="1" x14ac:dyDescent="0.35">
      <c r="A26" s="79" t="s">
        <v>529</v>
      </c>
      <c r="B26" s="79"/>
      <c r="C26" s="5"/>
      <c r="D26" s="10"/>
      <c r="E26" s="84" t="str">
        <f t="shared" si="0"/>
        <v/>
      </c>
      <c r="F26" s="85" t="str">
        <f t="shared" si="2"/>
        <v/>
      </c>
      <c r="G26" s="85" t="str">
        <f t="shared" si="3"/>
        <v/>
      </c>
      <c r="H26" s="85" t="str">
        <f t="shared" si="4"/>
        <v/>
      </c>
      <c r="I26" s="86" t="str">
        <f t="shared" si="5"/>
        <v/>
      </c>
      <c r="J26" s="87" t="str">
        <f t="shared" si="1"/>
        <v/>
      </c>
    </row>
    <row r="27" spans="1:10" ht="15" thickBot="1" x14ac:dyDescent="0.35">
      <c r="A27" s="79" t="s">
        <v>530</v>
      </c>
      <c r="B27" s="79"/>
      <c r="C27" s="5"/>
      <c r="D27" s="10"/>
      <c r="E27" s="84" t="str">
        <f t="shared" si="0"/>
        <v/>
      </c>
      <c r="F27" s="85" t="str">
        <f t="shared" si="2"/>
        <v/>
      </c>
      <c r="G27" s="85" t="str">
        <f t="shared" si="3"/>
        <v/>
      </c>
      <c r="H27" s="85" t="str">
        <f t="shared" si="4"/>
        <v/>
      </c>
      <c r="I27" s="86" t="str">
        <f t="shared" si="5"/>
        <v/>
      </c>
      <c r="J27" s="87" t="str">
        <f t="shared" si="1"/>
        <v/>
      </c>
    </row>
    <row r="28" spans="1:10" ht="15" thickBot="1" x14ac:dyDescent="0.35">
      <c r="A28" s="79" t="s">
        <v>531</v>
      </c>
      <c r="B28" s="79"/>
      <c r="C28" s="5"/>
      <c r="D28" s="10"/>
      <c r="E28" s="84" t="str">
        <f t="shared" si="0"/>
        <v/>
      </c>
      <c r="F28" s="85" t="str">
        <f t="shared" si="2"/>
        <v/>
      </c>
      <c r="G28" s="85" t="str">
        <f t="shared" si="3"/>
        <v/>
      </c>
      <c r="H28" s="85" t="str">
        <f t="shared" si="4"/>
        <v/>
      </c>
      <c r="I28" s="86" t="str">
        <f t="shared" si="5"/>
        <v/>
      </c>
      <c r="J28" s="87" t="str">
        <f t="shared" si="1"/>
        <v/>
      </c>
    </row>
    <row r="29" spans="1:10" ht="15" thickBot="1" x14ac:dyDescent="0.35">
      <c r="A29" s="79" t="s">
        <v>532</v>
      </c>
      <c r="B29" s="79"/>
      <c r="C29" s="5"/>
      <c r="D29" s="10"/>
      <c r="E29" s="84" t="str">
        <f t="shared" si="0"/>
        <v/>
      </c>
      <c r="F29" s="85" t="str">
        <f t="shared" si="2"/>
        <v/>
      </c>
      <c r="G29" s="85" t="str">
        <f t="shared" si="3"/>
        <v/>
      </c>
      <c r="H29" s="85" t="str">
        <f t="shared" si="4"/>
        <v/>
      </c>
      <c r="I29" s="86" t="str">
        <f t="shared" si="5"/>
        <v/>
      </c>
      <c r="J29" s="87" t="str">
        <f t="shared" si="1"/>
        <v/>
      </c>
    </row>
    <row r="30" spans="1:10" ht="15" thickBot="1" x14ac:dyDescent="0.35">
      <c r="A30" s="79" t="s">
        <v>533</v>
      </c>
      <c r="B30" s="79"/>
      <c r="C30" s="5"/>
      <c r="D30" s="10"/>
      <c r="E30" s="84" t="str">
        <f t="shared" si="0"/>
        <v/>
      </c>
      <c r="F30" s="85" t="str">
        <f t="shared" si="2"/>
        <v/>
      </c>
      <c r="G30" s="85" t="str">
        <f t="shared" si="3"/>
        <v/>
      </c>
      <c r="H30" s="85" t="str">
        <f t="shared" si="4"/>
        <v/>
      </c>
      <c r="I30" s="86" t="str">
        <f t="shared" si="5"/>
        <v/>
      </c>
      <c r="J30" s="87" t="str">
        <f t="shared" si="1"/>
        <v/>
      </c>
    </row>
    <row r="31" spans="1:10" ht="15" thickBot="1" x14ac:dyDescent="0.35">
      <c r="A31" s="79" t="s">
        <v>534</v>
      </c>
      <c r="B31" s="79"/>
      <c r="C31" s="5"/>
      <c r="D31" s="10"/>
      <c r="E31" s="84" t="str">
        <f t="shared" si="0"/>
        <v/>
      </c>
      <c r="F31" s="85" t="str">
        <f t="shared" si="2"/>
        <v/>
      </c>
      <c r="G31" s="85" t="str">
        <f t="shared" si="3"/>
        <v/>
      </c>
      <c r="H31" s="85" t="str">
        <f t="shared" si="4"/>
        <v/>
      </c>
      <c r="I31" s="86" t="str">
        <f t="shared" si="5"/>
        <v/>
      </c>
      <c r="J31" s="87" t="str">
        <f t="shared" si="1"/>
        <v/>
      </c>
    </row>
    <row r="32" spans="1:10" ht="15" thickBot="1" x14ac:dyDescent="0.35">
      <c r="A32" s="79" t="s">
        <v>535</v>
      </c>
      <c r="B32" s="79"/>
      <c r="C32" s="5"/>
      <c r="D32" s="10"/>
      <c r="E32" s="84" t="str">
        <f t="shared" si="0"/>
        <v/>
      </c>
      <c r="F32" s="85" t="str">
        <f t="shared" si="2"/>
        <v/>
      </c>
      <c r="G32" s="85" t="str">
        <f t="shared" si="3"/>
        <v/>
      </c>
      <c r="H32" s="85" t="str">
        <f t="shared" si="4"/>
        <v/>
      </c>
      <c r="I32" s="86" t="str">
        <f t="shared" si="5"/>
        <v/>
      </c>
      <c r="J32" s="87" t="str">
        <f t="shared" si="1"/>
        <v/>
      </c>
    </row>
    <row r="33" spans="1:10" ht="15" thickBot="1" x14ac:dyDescent="0.35">
      <c r="A33" s="79" t="s">
        <v>536</v>
      </c>
      <c r="B33" s="79"/>
      <c r="C33" s="5"/>
      <c r="D33" s="10"/>
      <c r="E33" s="84" t="str">
        <f t="shared" si="0"/>
        <v/>
      </c>
      <c r="F33" s="85" t="str">
        <f t="shared" si="2"/>
        <v/>
      </c>
      <c r="G33" s="85" t="str">
        <f t="shared" si="3"/>
        <v/>
      </c>
      <c r="H33" s="85" t="str">
        <f t="shared" si="4"/>
        <v/>
      </c>
      <c r="I33" s="86" t="str">
        <f t="shared" si="5"/>
        <v/>
      </c>
      <c r="J33" s="87" t="str">
        <f t="shared" si="1"/>
        <v/>
      </c>
    </row>
    <row r="34" spans="1:10" ht="15" thickBot="1" x14ac:dyDescent="0.35">
      <c r="A34" s="79" t="s">
        <v>537</v>
      </c>
      <c r="B34" s="79"/>
      <c r="C34" s="5"/>
      <c r="D34" s="10"/>
      <c r="E34" s="84" t="str">
        <f t="shared" si="0"/>
        <v/>
      </c>
      <c r="F34" s="85" t="str">
        <f t="shared" si="2"/>
        <v/>
      </c>
      <c r="G34" s="85" t="str">
        <f t="shared" si="3"/>
        <v/>
      </c>
      <c r="H34" s="85" t="str">
        <f t="shared" si="4"/>
        <v/>
      </c>
      <c r="I34" s="86" t="str">
        <f t="shared" si="5"/>
        <v/>
      </c>
      <c r="J34" s="87" t="str">
        <f t="shared" si="1"/>
        <v/>
      </c>
    </row>
    <row r="35" spans="1:10" ht="15" thickBot="1" x14ac:dyDescent="0.35">
      <c r="A35" s="79" t="s">
        <v>538</v>
      </c>
      <c r="B35" s="79"/>
      <c r="C35" s="5"/>
      <c r="D35" s="10"/>
      <c r="E35" s="84" t="str">
        <f t="shared" si="0"/>
        <v/>
      </c>
      <c r="F35" s="85" t="str">
        <f t="shared" si="2"/>
        <v/>
      </c>
      <c r="G35" s="85" t="str">
        <f t="shared" si="3"/>
        <v/>
      </c>
      <c r="H35" s="85" t="str">
        <f t="shared" si="4"/>
        <v/>
      </c>
      <c r="I35" s="86" t="str">
        <f t="shared" si="5"/>
        <v/>
      </c>
      <c r="J35" s="87" t="str">
        <f t="shared" si="1"/>
        <v/>
      </c>
    </row>
    <row r="36" spans="1:10" ht="15" thickBot="1" x14ac:dyDescent="0.35">
      <c r="A36" s="79" t="s">
        <v>539</v>
      </c>
      <c r="B36" s="79"/>
      <c r="C36" s="5"/>
      <c r="D36" s="10"/>
      <c r="E36" s="84" t="str">
        <f t="shared" si="0"/>
        <v/>
      </c>
      <c r="F36" s="85" t="str">
        <f t="shared" si="2"/>
        <v/>
      </c>
      <c r="G36" s="85" t="str">
        <f t="shared" si="3"/>
        <v/>
      </c>
      <c r="H36" s="85" t="str">
        <f t="shared" si="4"/>
        <v/>
      </c>
      <c r="I36" s="86" t="str">
        <f t="shared" si="5"/>
        <v/>
      </c>
      <c r="J36" s="87" t="str">
        <f t="shared" si="1"/>
        <v/>
      </c>
    </row>
    <row r="37" spans="1:10" ht="15" thickBot="1" x14ac:dyDescent="0.35">
      <c r="A37" s="79" t="s">
        <v>540</v>
      </c>
      <c r="B37" s="79"/>
      <c r="C37" s="5"/>
      <c r="D37" s="10"/>
      <c r="E37" s="84" t="str">
        <f t="shared" si="0"/>
        <v/>
      </c>
      <c r="F37" s="85" t="str">
        <f t="shared" si="2"/>
        <v/>
      </c>
      <c r="G37" s="85" t="str">
        <f t="shared" si="3"/>
        <v/>
      </c>
      <c r="H37" s="85" t="str">
        <f t="shared" si="4"/>
        <v/>
      </c>
      <c r="I37" s="86" t="str">
        <f t="shared" si="5"/>
        <v/>
      </c>
      <c r="J37" s="87" t="str">
        <f t="shared" si="1"/>
        <v/>
      </c>
    </row>
    <row r="38" spans="1:10" ht="15" thickBot="1" x14ac:dyDescent="0.35">
      <c r="A38" s="79" t="s">
        <v>541</v>
      </c>
      <c r="B38" s="79"/>
      <c r="C38" s="5"/>
      <c r="D38" s="10"/>
      <c r="E38" s="84" t="str">
        <f t="shared" si="0"/>
        <v/>
      </c>
      <c r="F38" s="85" t="str">
        <f t="shared" si="2"/>
        <v/>
      </c>
      <c r="G38" s="85" t="str">
        <f t="shared" si="3"/>
        <v/>
      </c>
      <c r="H38" s="85" t="str">
        <f t="shared" si="4"/>
        <v/>
      </c>
      <c r="I38" s="86" t="str">
        <f t="shared" si="5"/>
        <v/>
      </c>
      <c r="J38" s="87" t="str">
        <f t="shared" si="1"/>
        <v/>
      </c>
    </row>
    <row r="39" spans="1:10" ht="15" thickBot="1" x14ac:dyDescent="0.35">
      <c r="A39" s="79" t="s">
        <v>542</v>
      </c>
      <c r="B39" s="79"/>
      <c r="C39" s="5"/>
      <c r="D39" s="10"/>
      <c r="E39" s="84" t="str">
        <f t="shared" si="0"/>
        <v/>
      </c>
      <c r="F39" s="85" t="str">
        <f t="shared" si="2"/>
        <v/>
      </c>
      <c r="G39" s="85" t="str">
        <f t="shared" si="3"/>
        <v/>
      </c>
      <c r="H39" s="85" t="str">
        <f t="shared" si="4"/>
        <v/>
      </c>
      <c r="I39" s="86" t="str">
        <f t="shared" si="5"/>
        <v/>
      </c>
      <c r="J39" s="87" t="str">
        <f t="shared" si="1"/>
        <v/>
      </c>
    </row>
    <row r="40" spans="1:10" ht="15" thickBot="1" x14ac:dyDescent="0.35">
      <c r="A40" s="79" t="s">
        <v>543</v>
      </c>
      <c r="B40" s="79"/>
      <c r="C40" s="5"/>
      <c r="D40" s="10"/>
      <c r="E40" s="84" t="str">
        <f t="shared" si="0"/>
        <v/>
      </c>
      <c r="F40" s="85" t="str">
        <f t="shared" si="2"/>
        <v/>
      </c>
      <c r="G40" s="85" t="str">
        <f t="shared" si="3"/>
        <v/>
      </c>
      <c r="H40" s="85" t="str">
        <f t="shared" si="4"/>
        <v/>
      </c>
      <c r="I40" s="86" t="str">
        <f t="shared" si="5"/>
        <v/>
      </c>
      <c r="J40" s="87" t="str">
        <f t="shared" si="1"/>
        <v/>
      </c>
    </row>
    <row r="41" spans="1:10" ht="15" thickBot="1" x14ac:dyDescent="0.35">
      <c r="A41" s="79" t="s">
        <v>544</v>
      </c>
      <c r="B41" s="79"/>
      <c r="C41" s="5"/>
      <c r="D41" s="10"/>
      <c r="E41" s="84" t="str">
        <f t="shared" si="0"/>
        <v/>
      </c>
      <c r="F41" s="85" t="str">
        <f t="shared" si="2"/>
        <v/>
      </c>
      <c r="G41" s="85" t="str">
        <f t="shared" si="3"/>
        <v/>
      </c>
      <c r="H41" s="85" t="str">
        <f t="shared" si="4"/>
        <v/>
      </c>
      <c r="I41" s="86" t="str">
        <f t="shared" si="5"/>
        <v/>
      </c>
      <c r="J41" s="87" t="str">
        <f t="shared" si="1"/>
        <v/>
      </c>
    </row>
    <row r="42" spans="1:10" ht="15" thickBot="1" x14ac:dyDescent="0.35">
      <c r="A42" s="79" t="s">
        <v>545</v>
      </c>
      <c r="B42" s="79"/>
      <c r="C42" s="5"/>
      <c r="D42" s="10"/>
      <c r="E42" s="84" t="str">
        <f t="shared" si="0"/>
        <v/>
      </c>
      <c r="F42" s="85" t="str">
        <f t="shared" si="2"/>
        <v/>
      </c>
      <c r="G42" s="85" t="str">
        <f t="shared" si="3"/>
        <v/>
      </c>
      <c r="H42" s="85" t="str">
        <f t="shared" si="4"/>
        <v/>
      </c>
      <c r="I42" s="86" t="str">
        <f t="shared" si="5"/>
        <v/>
      </c>
      <c r="J42" s="87" t="str">
        <f t="shared" si="1"/>
        <v/>
      </c>
    </row>
    <row r="43" spans="1:10" ht="15" thickBot="1" x14ac:dyDescent="0.35">
      <c r="A43" s="79" t="s">
        <v>546</v>
      </c>
      <c r="B43" s="79"/>
      <c r="C43" s="5"/>
      <c r="D43" s="10"/>
      <c r="E43" s="84" t="str">
        <f t="shared" si="0"/>
        <v/>
      </c>
      <c r="F43" s="85" t="str">
        <f t="shared" si="2"/>
        <v/>
      </c>
      <c r="G43" s="85" t="str">
        <f t="shared" si="3"/>
        <v/>
      </c>
      <c r="H43" s="85" t="str">
        <f t="shared" si="4"/>
        <v/>
      </c>
      <c r="I43" s="86" t="str">
        <f t="shared" si="5"/>
        <v/>
      </c>
      <c r="J43" s="87" t="str">
        <f t="shared" si="1"/>
        <v/>
      </c>
    </row>
    <row r="44" spans="1:10" ht="15" thickBot="1" x14ac:dyDescent="0.35">
      <c r="A44" s="79" t="s">
        <v>547</v>
      </c>
      <c r="B44" s="79"/>
      <c r="C44" s="5"/>
      <c r="D44" s="10"/>
      <c r="E44" s="84" t="str">
        <f t="shared" si="0"/>
        <v/>
      </c>
      <c r="F44" s="85" t="str">
        <f t="shared" si="2"/>
        <v/>
      </c>
      <c r="G44" s="85" t="str">
        <f t="shared" si="3"/>
        <v/>
      </c>
      <c r="H44" s="85" t="str">
        <f t="shared" si="4"/>
        <v/>
      </c>
      <c r="I44" s="86" t="str">
        <f t="shared" si="5"/>
        <v/>
      </c>
      <c r="J44" s="87" t="str">
        <f t="shared" si="1"/>
        <v/>
      </c>
    </row>
    <row r="45" spans="1:10" ht="15" thickBot="1" x14ac:dyDescent="0.35">
      <c r="A45" s="79" t="s">
        <v>548</v>
      </c>
      <c r="B45" s="79"/>
      <c r="C45" s="5"/>
      <c r="D45" s="10"/>
      <c r="E45" s="84" t="str">
        <f t="shared" si="0"/>
        <v/>
      </c>
      <c r="F45" s="85" t="str">
        <f t="shared" si="2"/>
        <v/>
      </c>
      <c r="G45" s="85" t="str">
        <f t="shared" si="3"/>
        <v/>
      </c>
      <c r="H45" s="85" t="str">
        <f t="shared" si="4"/>
        <v/>
      </c>
      <c r="I45" s="86" t="str">
        <f t="shared" si="5"/>
        <v/>
      </c>
      <c r="J45" s="87" t="str">
        <f t="shared" si="1"/>
        <v/>
      </c>
    </row>
    <row r="46" spans="1:10" ht="15" thickBot="1" x14ac:dyDescent="0.35">
      <c r="A46" s="79" t="s">
        <v>549</v>
      </c>
      <c r="B46" s="79"/>
      <c r="C46" s="5"/>
      <c r="D46" s="10"/>
      <c r="E46" s="84" t="str">
        <f t="shared" si="0"/>
        <v/>
      </c>
      <c r="F46" s="85" t="str">
        <f t="shared" si="2"/>
        <v/>
      </c>
      <c r="G46" s="85" t="str">
        <f t="shared" si="3"/>
        <v/>
      </c>
      <c r="H46" s="85" t="str">
        <f t="shared" si="4"/>
        <v/>
      </c>
      <c r="I46" s="86" t="str">
        <f t="shared" si="5"/>
        <v/>
      </c>
      <c r="J46" s="87" t="str">
        <f t="shared" si="1"/>
        <v/>
      </c>
    </row>
    <row r="47" spans="1:10" ht="15" thickBot="1" x14ac:dyDescent="0.35">
      <c r="A47" s="79" t="s">
        <v>550</v>
      </c>
      <c r="B47" s="79"/>
      <c r="C47" s="5"/>
      <c r="D47" s="10"/>
      <c r="E47" s="84" t="str">
        <f t="shared" si="0"/>
        <v/>
      </c>
      <c r="F47" s="85" t="str">
        <f t="shared" si="2"/>
        <v/>
      </c>
      <c r="G47" s="85" t="str">
        <f t="shared" si="3"/>
        <v/>
      </c>
      <c r="H47" s="85" t="str">
        <f t="shared" si="4"/>
        <v/>
      </c>
      <c r="I47" s="86" t="str">
        <f t="shared" si="5"/>
        <v/>
      </c>
      <c r="J47" s="87" t="str">
        <f t="shared" si="1"/>
        <v/>
      </c>
    </row>
    <row r="48" spans="1:10" ht="15" thickBot="1" x14ac:dyDescent="0.35">
      <c r="A48" s="79" t="s">
        <v>551</v>
      </c>
      <c r="B48" s="79"/>
      <c r="C48" s="5"/>
      <c r="D48" s="10"/>
      <c r="E48" s="84" t="str">
        <f t="shared" si="0"/>
        <v/>
      </c>
      <c r="F48" s="85" t="str">
        <f t="shared" si="2"/>
        <v/>
      </c>
      <c r="G48" s="85" t="str">
        <f t="shared" si="3"/>
        <v/>
      </c>
      <c r="H48" s="85" t="str">
        <f t="shared" si="4"/>
        <v/>
      </c>
      <c r="I48" s="86" t="str">
        <f t="shared" si="5"/>
        <v/>
      </c>
      <c r="J48" s="87" t="str">
        <f t="shared" si="1"/>
        <v/>
      </c>
    </row>
    <row r="49" spans="1:10" ht="15" thickBot="1" x14ac:dyDescent="0.35">
      <c r="A49" s="79" t="s">
        <v>552</v>
      </c>
      <c r="B49" s="79"/>
      <c r="C49" s="5"/>
      <c r="D49" s="10"/>
      <c r="E49" s="84" t="str">
        <f t="shared" si="0"/>
        <v/>
      </c>
      <c r="F49" s="85" t="str">
        <f t="shared" si="2"/>
        <v/>
      </c>
      <c r="G49" s="85" t="str">
        <f t="shared" si="3"/>
        <v/>
      </c>
      <c r="H49" s="85" t="str">
        <f t="shared" si="4"/>
        <v/>
      </c>
      <c r="I49" s="86" t="str">
        <f t="shared" si="5"/>
        <v/>
      </c>
      <c r="J49" s="87" t="str">
        <f t="shared" si="1"/>
        <v/>
      </c>
    </row>
    <row r="50" spans="1:10" ht="15" thickBot="1" x14ac:dyDescent="0.35">
      <c r="A50" s="79" t="s">
        <v>553</v>
      </c>
      <c r="B50" s="79"/>
      <c r="C50" s="5"/>
      <c r="D50" s="10"/>
      <c r="E50" s="84" t="str">
        <f t="shared" si="0"/>
        <v/>
      </c>
      <c r="F50" s="85" t="str">
        <f t="shared" si="2"/>
        <v/>
      </c>
      <c r="G50" s="85" t="str">
        <f t="shared" si="3"/>
        <v/>
      </c>
      <c r="H50" s="85" t="str">
        <f t="shared" si="4"/>
        <v/>
      </c>
      <c r="I50" s="86" t="str">
        <f t="shared" si="5"/>
        <v/>
      </c>
      <c r="J50" s="87" t="str">
        <f t="shared" si="1"/>
        <v/>
      </c>
    </row>
    <row r="51" spans="1:10" ht="15" thickBot="1" x14ac:dyDescent="0.35">
      <c r="A51" s="79" t="s">
        <v>554</v>
      </c>
      <c r="B51" s="79"/>
      <c r="C51" s="5"/>
      <c r="D51" s="10"/>
      <c r="E51" s="84" t="str">
        <f t="shared" ref="E51:E82" si="6">IF(E50&lt;=n-1,E50+1,"")</f>
        <v/>
      </c>
      <c r="F51" s="85" t="str">
        <f t="shared" si="2"/>
        <v/>
      </c>
      <c r="G51" s="85" t="str">
        <f t="shared" si="3"/>
        <v/>
      </c>
      <c r="H51" s="85" t="str">
        <f t="shared" si="4"/>
        <v/>
      </c>
      <c r="I51" s="86" t="str">
        <f t="shared" si="5"/>
        <v/>
      </c>
      <c r="J51" s="87" t="str">
        <f t="shared" si="1"/>
        <v/>
      </c>
    </row>
    <row r="52" spans="1:10" ht="15" thickBot="1" x14ac:dyDescent="0.35">
      <c r="A52" s="79" t="s">
        <v>555</v>
      </c>
      <c r="B52" s="79"/>
      <c r="C52" s="5"/>
      <c r="D52" s="10"/>
      <c r="E52" s="84" t="str">
        <f t="shared" si="6"/>
        <v/>
      </c>
      <c r="F52" s="85" t="str">
        <f t="shared" si="2"/>
        <v/>
      </c>
      <c r="G52" s="85" t="str">
        <f t="shared" si="3"/>
        <v/>
      </c>
      <c r="H52" s="85" t="str">
        <f t="shared" si="4"/>
        <v/>
      </c>
      <c r="I52" s="86" t="str">
        <f t="shared" si="5"/>
        <v/>
      </c>
      <c r="J52" s="87" t="str">
        <f t="shared" si="1"/>
        <v/>
      </c>
    </row>
    <row r="53" spans="1:10" ht="15" thickBot="1" x14ac:dyDescent="0.35">
      <c r="A53" s="79" t="s">
        <v>556</v>
      </c>
      <c r="B53" s="79"/>
      <c r="C53" s="5"/>
      <c r="D53" s="10"/>
      <c r="E53" s="84" t="str">
        <f t="shared" si="6"/>
        <v/>
      </c>
      <c r="F53" s="85" t="str">
        <f t="shared" si="2"/>
        <v/>
      </c>
      <c r="G53" s="85" t="str">
        <f t="shared" si="3"/>
        <v/>
      </c>
      <c r="H53" s="85" t="str">
        <f t="shared" si="4"/>
        <v/>
      </c>
      <c r="I53" s="86" t="str">
        <f t="shared" si="5"/>
        <v/>
      </c>
      <c r="J53" s="87" t="str">
        <f t="shared" si="1"/>
        <v/>
      </c>
    </row>
    <row r="54" spans="1:10" ht="15" thickBot="1" x14ac:dyDescent="0.35">
      <c r="A54" s="79" t="s">
        <v>557</v>
      </c>
      <c r="B54" s="79"/>
      <c r="C54" s="5"/>
      <c r="D54" s="10"/>
      <c r="E54" s="84" t="str">
        <f t="shared" si="6"/>
        <v/>
      </c>
      <c r="F54" s="85" t="str">
        <f t="shared" si="2"/>
        <v/>
      </c>
      <c r="G54" s="85" t="str">
        <f t="shared" si="3"/>
        <v/>
      </c>
      <c r="H54" s="85" t="str">
        <f t="shared" si="4"/>
        <v/>
      </c>
      <c r="I54" s="86" t="str">
        <f t="shared" si="5"/>
        <v/>
      </c>
      <c r="J54" s="87" t="str">
        <f t="shared" si="1"/>
        <v/>
      </c>
    </row>
    <row r="55" spans="1:10" ht="15" thickBot="1" x14ac:dyDescent="0.35">
      <c r="A55" s="79" t="s">
        <v>558</v>
      </c>
      <c r="B55" s="79"/>
      <c r="C55" s="5"/>
      <c r="D55" s="10"/>
      <c r="E55" s="84" t="str">
        <f t="shared" si="6"/>
        <v/>
      </c>
      <c r="F55" s="85" t="str">
        <f t="shared" si="2"/>
        <v/>
      </c>
      <c r="G55" s="85" t="str">
        <f t="shared" si="3"/>
        <v/>
      </c>
      <c r="H55" s="85" t="str">
        <f t="shared" si="4"/>
        <v/>
      </c>
      <c r="I55" s="86" t="str">
        <f t="shared" si="5"/>
        <v/>
      </c>
      <c r="J55" s="87" t="str">
        <f t="shared" si="1"/>
        <v/>
      </c>
    </row>
    <row r="56" spans="1:10" ht="15" thickBot="1" x14ac:dyDescent="0.35">
      <c r="A56" s="79" t="s">
        <v>559</v>
      </c>
      <c r="B56" s="79"/>
      <c r="C56" s="5"/>
      <c r="D56" s="10"/>
      <c r="E56" s="84" t="str">
        <f t="shared" si="6"/>
        <v/>
      </c>
      <c r="F56" s="85" t="str">
        <f t="shared" si="2"/>
        <v/>
      </c>
      <c r="G56" s="85" t="str">
        <f t="shared" si="3"/>
        <v/>
      </c>
      <c r="H56" s="85" t="str">
        <f t="shared" si="4"/>
        <v/>
      </c>
      <c r="I56" s="86" t="str">
        <f t="shared" si="5"/>
        <v/>
      </c>
      <c r="J56" s="87" t="str">
        <f t="shared" si="1"/>
        <v/>
      </c>
    </row>
    <row r="57" spans="1:10" ht="15" thickBot="1" x14ac:dyDescent="0.35">
      <c r="A57" s="79" t="s">
        <v>560</v>
      </c>
      <c r="B57" s="79"/>
      <c r="C57" s="5"/>
      <c r="D57" s="10"/>
      <c r="E57" s="84" t="str">
        <f t="shared" si="6"/>
        <v/>
      </c>
      <c r="F57" s="85" t="str">
        <f t="shared" si="2"/>
        <v/>
      </c>
      <c r="G57" s="85" t="str">
        <f t="shared" si="3"/>
        <v/>
      </c>
      <c r="H57" s="85" t="str">
        <f t="shared" si="4"/>
        <v/>
      </c>
      <c r="I57" s="86" t="str">
        <f t="shared" si="5"/>
        <v/>
      </c>
      <c r="J57" s="87" t="str">
        <f t="shared" si="1"/>
        <v/>
      </c>
    </row>
    <row r="58" spans="1:10" ht="15" thickBot="1" x14ac:dyDescent="0.35">
      <c r="A58" s="79" t="s">
        <v>561</v>
      </c>
      <c r="B58" s="79"/>
      <c r="C58" s="5"/>
      <c r="D58" s="10"/>
      <c r="E58" s="84" t="str">
        <f t="shared" si="6"/>
        <v/>
      </c>
      <c r="F58" s="85" t="str">
        <f t="shared" si="2"/>
        <v/>
      </c>
      <c r="G58" s="85" t="str">
        <f t="shared" si="3"/>
        <v/>
      </c>
      <c r="H58" s="85" t="str">
        <f t="shared" si="4"/>
        <v/>
      </c>
      <c r="I58" s="86" t="str">
        <f t="shared" si="5"/>
        <v/>
      </c>
      <c r="J58" s="87" t="str">
        <f t="shared" si="1"/>
        <v/>
      </c>
    </row>
    <row r="59" spans="1:10" ht="15" thickBot="1" x14ac:dyDescent="0.35">
      <c r="A59" s="79" t="s">
        <v>562</v>
      </c>
      <c r="B59" s="79"/>
      <c r="C59" s="5"/>
      <c r="D59" s="10"/>
      <c r="E59" s="84" t="str">
        <f t="shared" si="6"/>
        <v/>
      </c>
      <c r="F59" s="85" t="str">
        <f t="shared" si="2"/>
        <v/>
      </c>
      <c r="G59" s="85" t="str">
        <f t="shared" si="3"/>
        <v/>
      </c>
      <c r="H59" s="85" t="str">
        <f t="shared" si="4"/>
        <v/>
      </c>
      <c r="I59" s="86" t="str">
        <f t="shared" si="5"/>
        <v/>
      </c>
      <c r="J59" s="87" t="str">
        <f t="shared" si="1"/>
        <v/>
      </c>
    </row>
    <row r="60" spans="1:10" ht="15" thickBot="1" x14ac:dyDescent="0.35">
      <c r="A60" s="79" t="s">
        <v>563</v>
      </c>
      <c r="B60" s="79"/>
      <c r="C60" s="5"/>
      <c r="D60" s="10"/>
      <c r="E60" s="84" t="str">
        <f t="shared" si="6"/>
        <v/>
      </c>
      <c r="F60" s="85" t="str">
        <f t="shared" si="2"/>
        <v/>
      </c>
      <c r="G60" s="85" t="str">
        <f t="shared" si="3"/>
        <v/>
      </c>
      <c r="H60" s="85" t="str">
        <f t="shared" si="4"/>
        <v/>
      </c>
      <c r="I60" s="86" t="str">
        <f t="shared" si="5"/>
        <v/>
      </c>
      <c r="J60" s="87" t="str">
        <f t="shared" si="1"/>
        <v/>
      </c>
    </row>
    <row r="61" spans="1:10" ht="15" thickBot="1" x14ac:dyDescent="0.35">
      <c r="A61" s="79" t="s">
        <v>564</v>
      </c>
      <c r="B61" s="79"/>
      <c r="C61" s="5"/>
      <c r="D61" s="10"/>
      <c r="E61" s="84" t="str">
        <f t="shared" si="6"/>
        <v/>
      </c>
      <c r="F61" s="85" t="str">
        <f t="shared" si="2"/>
        <v/>
      </c>
      <c r="G61" s="85" t="str">
        <f t="shared" si="3"/>
        <v/>
      </c>
      <c r="H61" s="85" t="str">
        <f t="shared" si="4"/>
        <v/>
      </c>
      <c r="I61" s="86" t="str">
        <f t="shared" si="5"/>
        <v/>
      </c>
      <c r="J61" s="87" t="str">
        <f t="shared" si="1"/>
        <v/>
      </c>
    </row>
    <row r="62" spans="1:10" ht="15" thickBot="1" x14ac:dyDescent="0.35">
      <c r="A62" s="79" t="s">
        <v>565</v>
      </c>
      <c r="B62" s="79"/>
      <c r="C62" s="5"/>
      <c r="D62" s="10"/>
      <c r="E62" s="84" t="str">
        <f t="shared" si="6"/>
        <v/>
      </c>
      <c r="F62" s="85" t="str">
        <f t="shared" si="2"/>
        <v/>
      </c>
      <c r="G62" s="85" t="str">
        <f t="shared" si="3"/>
        <v/>
      </c>
      <c r="H62" s="85" t="str">
        <f t="shared" si="4"/>
        <v/>
      </c>
      <c r="I62" s="86" t="str">
        <f t="shared" si="5"/>
        <v/>
      </c>
      <c r="J62" s="87" t="str">
        <f t="shared" si="1"/>
        <v/>
      </c>
    </row>
    <row r="63" spans="1:10" ht="15" thickBot="1" x14ac:dyDescent="0.35">
      <c r="A63" s="79" t="s">
        <v>566</v>
      </c>
      <c r="B63" s="79"/>
      <c r="C63" s="5"/>
      <c r="D63" s="10"/>
      <c r="E63" s="84" t="str">
        <f t="shared" si="6"/>
        <v/>
      </c>
      <c r="F63" s="85" t="str">
        <f t="shared" si="2"/>
        <v/>
      </c>
      <c r="G63" s="85" t="str">
        <f t="shared" si="3"/>
        <v/>
      </c>
      <c r="H63" s="85" t="str">
        <f t="shared" si="4"/>
        <v/>
      </c>
      <c r="I63" s="86" t="str">
        <f t="shared" si="5"/>
        <v/>
      </c>
      <c r="J63" s="87" t="str">
        <f t="shared" si="1"/>
        <v/>
      </c>
    </row>
    <row r="64" spans="1:10" ht="15" thickBot="1" x14ac:dyDescent="0.35">
      <c r="A64" s="79" t="s">
        <v>567</v>
      </c>
      <c r="B64" s="79"/>
      <c r="C64" s="5"/>
      <c r="D64" s="10"/>
      <c r="E64" s="84" t="str">
        <f t="shared" si="6"/>
        <v/>
      </c>
      <c r="F64" s="85" t="str">
        <f t="shared" si="2"/>
        <v/>
      </c>
      <c r="G64" s="85" t="str">
        <f t="shared" si="3"/>
        <v/>
      </c>
      <c r="H64" s="85" t="str">
        <f t="shared" si="4"/>
        <v/>
      </c>
      <c r="I64" s="86" t="str">
        <f t="shared" si="5"/>
        <v/>
      </c>
      <c r="J64" s="87" t="str">
        <f t="shared" si="1"/>
        <v/>
      </c>
    </row>
    <row r="65" spans="1:10" ht="15" thickBot="1" x14ac:dyDescent="0.35">
      <c r="A65" s="79" t="s">
        <v>568</v>
      </c>
      <c r="B65" s="79"/>
      <c r="C65" s="5"/>
      <c r="D65" s="10"/>
      <c r="E65" s="84" t="str">
        <f t="shared" si="6"/>
        <v/>
      </c>
      <c r="F65" s="85" t="str">
        <f t="shared" si="2"/>
        <v/>
      </c>
      <c r="G65" s="85" t="str">
        <f t="shared" si="3"/>
        <v/>
      </c>
      <c r="H65" s="85" t="str">
        <f t="shared" si="4"/>
        <v/>
      </c>
      <c r="I65" s="86" t="str">
        <f t="shared" si="5"/>
        <v/>
      </c>
      <c r="J65" s="87" t="str">
        <f t="shared" si="1"/>
        <v/>
      </c>
    </row>
    <row r="66" spans="1:10" ht="15" thickBot="1" x14ac:dyDescent="0.35">
      <c r="A66" s="79" t="s">
        <v>569</v>
      </c>
      <c r="B66" s="79"/>
      <c r="C66" s="5"/>
      <c r="D66" s="10"/>
      <c r="E66" s="84" t="str">
        <f t="shared" si="6"/>
        <v/>
      </c>
      <c r="F66" s="85" t="str">
        <f t="shared" si="2"/>
        <v/>
      </c>
      <c r="G66" s="85" t="str">
        <f t="shared" si="3"/>
        <v/>
      </c>
      <c r="H66" s="85" t="str">
        <f t="shared" si="4"/>
        <v/>
      </c>
      <c r="I66" s="86" t="str">
        <f t="shared" si="5"/>
        <v/>
      </c>
      <c r="J66" s="87" t="str">
        <f t="shared" si="1"/>
        <v/>
      </c>
    </row>
    <row r="67" spans="1:10" ht="15" thickBot="1" x14ac:dyDescent="0.35">
      <c r="A67" s="79" t="s">
        <v>570</v>
      </c>
      <c r="B67" s="79"/>
      <c r="C67" s="5"/>
      <c r="D67" s="10"/>
      <c r="E67" s="84" t="str">
        <f t="shared" si="6"/>
        <v/>
      </c>
      <c r="F67" s="85" t="str">
        <f t="shared" si="2"/>
        <v/>
      </c>
      <c r="G67" s="85" t="str">
        <f t="shared" si="3"/>
        <v/>
      </c>
      <c r="H67" s="85" t="str">
        <f t="shared" si="4"/>
        <v/>
      </c>
      <c r="I67" s="86" t="str">
        <f t="shared" si="5"/>
        <v/>
      </c>
      <c r="J67" s="87" t="str">
        <f t="shared" si="1"/>
        <v/>
      </c>
    </row>
    <row r="68" spans="1:10" ht="15" thickBot="1" x14ac:dyDescent="0.35">
      <c r="A68" s="79" t="s">
        <v>571</v>
      </c>
      <c r="B68" s="79"/>
      <c r="C68" s="5"/>
      <c r="D68" s="10"/>
      <c r="E68" s="84" t="str">
        <f t="shared" si="6"/>
        <v/>
      </c>
      <c r="F68" s="85" t="str">
        <f t="shared" si="2"/>
        <v/>
      </c>
      <c r="G68" s="85" t="str">
        <f t="shared" si="3"/>
        <v/>
      </c>
      <c r="H68" s="85" t="str">
        <f t="shared" si="4"/>
        <v/>
      </c>
      <c r="I68" s="86" t="str">
        <f t="shared" si="5"/>
        <v/>
      </c>
      <c r="J68" s="87" t="str">
        <f t="shared" si="1"/>
        <v/>
      </c>
    </row>
    <row r="69" spans="1:10" ht="15" thickBot="1" x14ac:dyDescent="0.35">
      <c r="A69" s="79" t="s">
        <v>572</v>
      </c>
      <c r="B69" s="79"/>
      <c r="C69" s="5"/>
      <c r="D69" s="10"/>
      <c r="E69" s="84" t="str">
        <f t="shared" si="6"/>
        <v/>
      </c>
      <c r="F69" s="85" t="str">
        <f t="shared" si="2"/>
        <v/>
      </c>
      <c r="G69" s="85" t="str">
        <f t="shared" si="3"/>
        <v/>
      </c>
      <c r="H69" s="85" t="str">
        <f t="shared" si="4"/>
        <v/>
      </c>
      <c r="I69" s="86" t="str">
        <f t="shared" si="5"/>
        <v/>
      </c>
      <c r="J69" s="87" t="str">
        <f t="shared" si="1"/>
        <v/>
      </c>
    </row>
    <row r="70" spans="1:10" ht="15" thickBot="1" x14ac:dyDescent="0.35">
      <c r="A70" s="79" t="s">
        <v>573</v>
      </c>
      <c r="B70" s="79"/>
      <c r="C70" s="5"/>
      <c r="D70" s="10"/>
      <c r="E70" s="84" t="str">
        <f t="shared" si="6"/>
        <v/>
      </c>
      <c r="F70" s="85" t="str">
        <f t="shared" si="2"/>
        <v/>
      </c>
      <c r="G70" s="85" t="str">
        <f t="shared" si="3"/>
        <v/>
      </c>
      <c r="H70" s="85" t="str">
        <f t="shared" si="4"/>
        <v/>
      </c>
      <c r="I70" s="86" t="str">
        <f t="shared" si="5"/>
        <v/>
      </c>
      <c r="J70" s="87" t="str">
        <f t="shared" si="1"/>
        <v/>
      </c>
    </row>
    <row r="71" spans="1:10" ht="15" thickBot="1" x14ac:dyDescent="0.35">
      <c r="A71" s="79" t="s">
        <v>574</v>
      </c>
      <c r="B71" s="79"/>
      <c r="C71" s="5"/>
      <c r="D71" s="10"/>
      <c r="E71" s="84" t="str">
        <f t="shared" si="6"/>
        <v/>
      </c>
      <c r="F71" s="85" t="str">
        <f t="shared" si="2"/>
        <v/>
      </c>
      <c r="G71" s="85" t="str">
        <f t="shared" si="3"/>
        <v/>
      </c>
      <c r="H71" s="85" t="str">
        <f t="shared" si="4"/>
        <v/>
      </c>
      <c r="I71" s="86" t="str">
        <f t="shared" si="5"/>
        <v/>
      </c>
      <c r="J71" s="87" t="str">
        <f t="shared" si="1"/>
        <v/>
      </c>
    </row>
    <row r="72" spans="1:10" ht="15" thickBot="1" x14ac:dyDescent="0.35">
      <c r="A72" s="79" t="s">
        <v>575</v>
      </c>
      <c r="B72" s="79"/>
      <c r="C72" s="5"/>
      <c r="D72" s="10"/>
      <c r="E72" s="84" t="str">
        <f t="shared" si="6"/>
        <v/>
      </c>
      <c r="F72" s="85" t="str">
        <f t="shared" si="2"/>
        <v/>
      </c>
      <c r="G72" s="85" t="str">
        <f t="shared" si="3"/>
        <v/>
      </c>
      <c r="H72" s="85" t="str">
        <f t="shared" si="4"/>
        <v/>
      </c>
      <c r="I72" s="86" t="str">
        <f t="shared" si="5"/>
        <v/>
      </c>
      <c r="J72" s="87" t="str">
        <f t="shared" si="1"/>
        <v/>
      </c>
    </row>
    <row r="73" spans="1:10" ht="15" thickBot="1" x14ac:dyDescent="0.35">
      <c r="A73" s="79" t="s">
        <v>576</v>
      </c>
      <c r="B73" s="79"/>
      <c r="C73" s="5"/>
      <c r="D73" s="10"/>
      <c r="E73" s="84" t="str">
        <f t="shared" si="6"/>
        <v/>
      </c>
      <c r="F73" s="85" t="str">
        <f t="shared" si="2"/>
        <v/>
      </c>
      <c r="G73" s="85" t="str">
        <f t="shared" si="3"/>
        <v/>
      </c>
      <c r="H73" s="85" t="str">
        <f t="shared" si="4"/>
        <v/>
      </c>
      <c r="I73" s="86" t="str">
        <f t="shared" si="5"/>
        <v/>
      </c>
      <c r="J73" s="87" t="str">
        <f t="shared" si="1"/>
        <v/>
      </c>
    </row>
    <row r="74" spans="1:10" ht="15" thickBot="1" x14ac:dyDescent="0.35">
      <c r="A74" s="79" t="s">
        <v>577</v>
      </c>
      <c r="B74" s="79"/>
      <c r="C74" s="5"/>
      <c r="D74" s="10"/>
      <c r="E74" s="84" t="str">
        <f t="shared" si="6"/>
        <v/>
      </c>
      <c r="F74" s="85" t="str">
        <f t="shared" si="2"/>
        <v/>
      </c>
      <c r="G74" s="85" t="str">
        <f t="shared" si="3"/>
        <v/>
      </c>
      <c r="H74" s="85" t="str">
        <f t="shared" si="4"/>
        <v/>
      </c>
      <c r="I74" s="86" t="str">
        <f t="shared" si="5"/>
        <v/>
      </c>
      <c r="J74" s="87" t="str">
        <f t="shared" si="1"/>
        <v/>
      </c>
    </row>
    <row r="75" spans="1:10" ht="15" thickBot="1" x14ac:dyDescent="0.35">
      <c r="A75" s="79" t="s">
        <v>578</v>
      </c>
      <c r="B75" s="79"/>
      <c r="C75" s="5"/>
      <c r="D75" s="10"/>
      <c r="E75" s="84" t="str">
        <f t="shared" si="6"/>
        <v/>
      </c>
      <c r="F75" s="85" t="str">
        <f t="shared" si="2"/>
        <v/>
      </c>
      <c r="G75" s="85" t="str">
        <f t="shared" si="3"/>
        <v/>
      </c>
      <c r="H75" s="85" t="str">
        <f t="shared" si="4"/>
        <v/>
      </c>
      <c r="I75" s="86" t="str">
        <f t="shared" si="5"/>
        <v/>
      </c>
      <c r="J75" s="87" t="str">
        <f t="shared" si="1"/>
        <v/>
      </c>
    </row>
    <row r="76" spans="1:10" ht="15" thickBot="1" x14ac:dyDescent="0.35">
      <c r="A76" s="79" t="s">
        <v>579</v>
      </c>
      <c r="B76" s="79"/>
      <c r="C76" s="5"/>
      <c r="D76" s="10"/>
      <c r="E76" s="84" t="str">
        <f t="shared" si="6"/>
        <v/>
      </c>
      <c r="F76" s="85" t="str">
        <f t="shared" si="2"/>
        <v/>
      </c>
      <c r="G76" s="85" t="str">
        <f t="shared" si="3"/>
        <v/>
      </c>
      <c r="H76" s="85" t="str">
        <f t="shared" si="4"/>
        <v/>
      </c>
      <c r="I76" s="86" t="str">
        <f t="shared" si="5"/>
        <v/>
      </c>
      <c r="J76" s="87" t="str">
        <f t="shared" si="1"/>
        <v/>
      </c>
    </row>
    <row r="77" spans="1:10" ht="15" thickBot="1" x14ac:dyDescent="0.35">
      <c r="A77" s="79" t="s">
        <v>580</v>
      </c>
      <c r="B77" s="79"/>
      <c r="C77" s="5"/>
      <c r="D77" s="10"/>
      <c r="E77" s="84" t="str">
        <f t="shared" si="6"/>
        <v/>
      </c>
      <c r="F77" s="85" t="str">
        <f t="shared" si="2"/>
        <v/>
      </c>
      <c r="G77" s="85" t="str">
        <f t="shared" si="3"/>
        <v/>
      </c>
      <c r="H77" s="85" t="str">
        <f t="shared" si="4"/>
        <v/>
      </c>
      <c r="I77" s="86" t="str">
        <f t="shared" si="5"/>
        <v/>
      </c>
      <c r="J77" s="87" t="str">
        <f t="shared" si="1"/>
        <v/>
      </c>
    </row>
    <row r="78" spans="1:10" ht="15" thickBot="1" x14ac:dyDescent="0.35">
      <c r="A78" s="79" t="s">
        <v>581</v>
      </c>
      <c r="B78" s="79"/>
      <c r="C78" s="5"/>
      <c r="D78" s="10"/>
      <c r="E78" s="84" t="str">
        <f t="shared" si="6"/>
        <v/>
      </c>
      <c r="F78" s="85" t="str">
        <f t="shared" si="2"/>
        <v/>
      </c>
      <c r="G78" s="85" t="str">
        <f t="shared" si="3"/>
        <v/>
      </c>
      <c r="H78" s="85" t="str">
        <f t="shared" si="4"/>
        <v/>
      </c>
      <c r="I78" s="86" t="str">
        <f t="shared" si="5"/>
        <v/>
      </c>
      <c r="J78" s="87" t="str">
        <f t="shared" si="1"/>
        <v/>
      </c>
    </row>
    <row r="79" spans="1:10" ht="15" thickBot="1" x14ac:dyDescent="0.35">
      <c r="A79" s="79" t="s">
        <v>582</v>
      </c>
      <c r="B79" s="79"/>
      <c r="C79" s="5"/>
      <c r="D79" s="10"/>
      <c r="E79" s="84" t="str">
        <f t="shared" si="6"/>
        <v/>
      </c>
      <c r="F79" s="85" t="str">
        <f t="shared" si="2"/>
        <v/>
      </c>
      <c r="G79" s="85" t="str">
        <f t="shared" si="3"/>
        <v/>
      </c>
      <c r="H79" s="85" t="str">
        <f t="shared" si="4"/>
        <v/>
      </c>
      <c r="I79" s="86" t="str">
        <f t="shared" si="5"/>
        <v/>
      </c>
      <c r="J79" s="87" t="str">
        <f t="shared" si="1"/>
        <v/>
      </c>
    </row>
    <row r="80" spans="1:10" ht="15" thickBot="1" x14ac:dyDescent="0.35">
      <c r="A80" s="79" t="s">
        <v>583</v>
      </c>
      <c r="B80" s="79"/>
      <c r="C80" s="5"/>
      <c r="D80" s="10"/>
      <c r="E80" s="84" t="str">
        <f t="shared" si="6"/>
        <v/>
      </c>
      <c r="F80" s="85" t="str">
        <f t="shared" si="2"/>
        <v/>
      </c>
      <c r="G80" s="85" t="str">
        <f t="shared" si="3"/>
        <v/>
      </c>
      <c r="H80" s="85" t="str">
        <f t="shared" si="4"/>
        <v/>
      </c>
      <c r="I80" s="86" t="str">
        <f t="shared" si="5"/>
        <v/>
      </c>
      <c r="J80" s="87" t="str">
        <f t="shared" si="1"/>
        <v/>
      </c>
    </row>
    <row r="81" spans="1:10" ht="15" thickBot="1" x14ac:dyDescent="0.35">
      <c r="A81" s="79" t="s">
        <v>584</v>
      </c>
      <c r="B81" s="79"/>
      <c r="C81" s="5"/>
      <c r="D81" s="10"/>
      <c r="E81" s="84" t="str">
        <f t="shared" si="6"/>
        <v/>
      </c>
      <c r="F81" s="85" t="str">
        <f t="shared" si="2"/>
        <v/>
      </c>
      <c r="G81" s="85" t="str">
        <f t="shared" si="3"/>
        <v/>
      </c>
      <c r="H81" s="85" t="str">
        <f t="shared" si="4"/>
        <v/>
      </c>
      <c r="I81" s="86" t="str">
        <f t="shared" si="5"/>
        <v/>
      </c>
      <c r="J81" s="87" t="str">
        <f t="shared" si="1"/>
        <v/>
      </c>
    </row>
    <row r="82" spans="1:10" ht="15" thickBot="1" x14ac:dyDescent="0.35">
      <c r="A82" s="79" t="s">
        <v>585</v>
      </c>
      <c r="B82" s="79"/>
      <c r="C82" s="5"/>
      <c r="D82" s="10"/>
      <c r="E82" s="84" t="str">
        <f t="shared" si="6"/>
        <v/>
      </c>
      <c r="F82" s="85" t="str">
        <f t="shared" si="2"/>
        <v/>
      </c>
      <c r="G82" s="85" t="str">
        <f t="shared" si="3"/>
        <v/>
      </c>
      <c r="H82" s="85" t="str">
        <f t="shared" si="4"/>
        <v/>
      </c>
      <c r="I82" s="86" t="str">
        <f t="shared" si="5"/>
        <v/>
      </c>
      <c r="J82" s="87" t="str">
        <f t="shared" si="1"/>
        <v/>
      </c>
    </row>
    <row r="83" spans="1:10" ht="15" thickBot="1" x14ac:dyDescent="0.35">
      <c r="A83" s="79" t="s">
        <v>586</v>
      </c>
      <c r="B83" s="79"/>
      <c r="C83" s="5"/>
      <c r="D83" s="10"/>
      <c r="E83" s="84" t="str">
        <f t="shared" ref="E83:E114" si="7">IF(E82&lt;=n-1,E82+1,"")</f>
        <v/>
      </c>
      <c r="F83" s="85" t="str">
        <f t="shared" si="2"/>
        <v/>
      </c>
      <c r="G83" s="85" t="str">
        <f t="shared" si="3"/>
        <v/>
      </c>
      <c r="H83" s="85" t="str">
        <f t="shared" si="4"/>
        <v/>
      </c>
      <c r="I83" s="86" t="str">
        <f t="shared" si="5"/>
        <v/>
      </c>
      <c r="J83" s="87" t="str">
        <f t="shared" ref="J83:J146" si="8">IF(E83&lt;=n,IF(kar&gt;(E83-1),(F83-I83)*(1+(_r+pz)),F83-I83),"")</f>
        <v/>
      </c>
    </row>
    <row r="84" spans="1:10" ht="15" thickBot="1" x14ac:dyDescent="0.35">
      <c r="A84" s="79" t="s">
        <v>587</v>
      </c>
      <c r="B84" s="79"/>
      <c r="C84" s="5"/>
      <c r="D84" s="10"/>
      <c r="E84" s="84" t="str">
        <f t="shared" si="7"/>
        <v/>
      </c>
      <c r="F84" s="85" t="str">
        <f t="shared" si="2"/>
        <v/>
      </c>
      <c r="G84" s="85" t="str">
        <f t="shared" si="3"/>
        <v/>
      </c>
      <c r="H84" s="85" t="str">
        <f t="shared" si="4"/>
        <v/>
      </c>
      <c r="I84" s="86" t="str">
        <f t="shared" si="5"/>
        <v/>
      </c>
      <c r="J84" s="87" t="str">
        <f t="shared" si="8"/>
        <v/>
      </c>
    </row>
    <row r="85" spans="1:10" ht="15" thickBot="1" x14ac:dyDescent="0.35">
      <c r="A85" s="79" t="s">
        <v>588</v>
      </c>
      <c r="B85" s="79"/>
      <c r="C85" s="5"/>
      <c r="D85" s="10"/>
      <c r="E85" s="84" t="str">
        <f t="shared" si="7"/>
        <v/>
      </c>
      <c r="F85" s="85" t="str">
        <f t="shared" ref="F85:F148" si="9">IF(E85&lt;=n,J84,"")</f>
        <v/>
      </c>
      <c r="G85" s="85" t="str">
        <f t="shared" ref="G85:G148" si="10">IF(E85&lt;=n,IF(kar&gt;E84,0,F85*(_r+pz)),"")</f>
        <v/>
      </c>
      <c r="H85" s="85" t="str">
        <f t="shared" ref="H85:H148" si="11">IF(E85&lt;=n,I85+G85,"")</f>
        <v/>
      </c>
      <c r="I85" s="86" t="str">
        <f t="shared" ref="I85:I148" si="12">IF(E85&lt;=n,IF(kar&gt;E84,0,IF(E85=n,Tn,C85)),"")</f>
        <v/>
      </c>
      <c r="J85" s="87" t="str">
        <f t="shared" si="8"/>
        <v/>
      </c>
    </row>
    <row r="86" spans="1:10" ht="15" thickBot="1" x14ac:dyDescent="0.35">
      <c r="A86" s="79" t="s">
        <v>589</v>
      </c>
      <c r="B86" s="79"/>
      <c r="C86" s="5"/>
      <c r="D86" s="10"/>
      <c r="E86" s="84" t="str">
        <f t="shared" si="7"/>
        <v/>
      </c>
      <c r="F86" s="85" t="str">
        <f t="shared" si="9"/>
        <v/>
      </c>
      <c r="G86" s="85" t="str">
        <f t="shared" si="10"/>
        <v/>
      </c>
      <c r="H86" s="85" t="str">
        <f t="shared" si="11"/>
        <v/>
      </c>
      <c r="I86" s="86" t="str">
        <f t="shared" si="12"/>
        <v/>
      </c>
      <c r="J86" s="87" t="str">
        <f t="shared" si="8"/>
        <v/>
      </c>
    </row>
    <row r="87" spans="1:10" ht="15" thickBot="1" x14ac:dyDescent="0.35">
      <c r="A87" s="79" t="s">
        <v>590</v>
      </c>
      <c r="B87" s="79"/>
      <c r="C87" s="5"/>
      <c r="D87" s="10"/>
      <c r="E87" s="84" t="str">
        <f t="shared" si="7"/>
        <v/>
      </c>
      <c r="F87" s="85" t="str">
        <f t="shared" si="9"/>
        <v/>
      </c>
      <c r="G87" s="85" t="str">
        <f t="shared" si="10"/>
        <v/>
      </c>
      <c r="H87" s="85" t="str">
        <f t="shared" si="11"/>
        <v/>
      </c>
      <c r="I87" s="86" t="str">
        <f t="shared" si="12"/>
        <v/>
      </c>
      <c r="J87" s="87" t="str">
        <f t="shared" si="8"/>
        <v/>
      </c>
    </row>
    <row r="88" spans="1:10" ht="15" thickBot="1" x14ac:dyDescent="0.35">
      <c r="A88" s="79" t="s">
        <v>591</v>
      </c>
      <c r="B88" s="79"/>
      <c r="C88" s="5"/>
      <c r="D88" s="10"/>
      <c r="E88" s="84" t="str">
        <f t="shared" si="7"/>
        <v/>
      </c>
      <c r="F88" s="85" t="str">
        <f t="shared" si="9"/>
        <v/>
      </c>
      <c r="G88" s="85" t="str">
        <f t="shared" si="10"/>
        <v/>
      </c>
      <c r="H88" s="85" t="str">
        <f t="shared" si="11"/>
        <v/>
      </c>
      <c r="I88" s="86" t="str">
        <f t="shared" si="12"/>
        <v/>
      </c>
      <c r="J88" s="87" t="str">
        <f t="shared" si="8"/>
        <v/>
      </c>
    </row>
    <row r="89" spans="1:10" ht="15" thickBot="1" x14ac:dyDescent="0.35">
      <c r="A89" s="79" t="s">
        <v>592</v>
      </c>
      <c r="B89" s="79"/>
      <c r="C89" s="5"/>
      <c r="D89" s="10"/>
      <c r="E89" s="84" t="str">
        <f t="shared" si="7"/>
        <v/>
      </c>
      <c r="F89" s="85" t="str">
        <f t="shared" si="9"/>
        <v/>
      </c>
      <c r="G89" s="85" t="str">
        <f t="shared" si="10"/>
        <v/>
      </c>
      <c r="H89" s="85" t="str">
        <f t="shared" si="11"/>
        <v/>
      </c>
      <c r="I89" s="86" t="str">
        <f t="shared" si="12"/>
        <v/>
      </c>
      <c r="J89" s="87" t="str">
        <f t="shared" si="8"/>
        <v/>
      </c>
    </row>
    <row r="90" spans="1:10" ht="15" thickBot="1" x14ac:dyDescent="0.35">
      <c r="A90" s="79" t="s">
        <v>593</v>
      </c>
      <c r="B90" s="79"/>
      <c r="C90" s="5"/>
      <c r="D90" s="10"/>
      <c r="E90" s="84" t="str">
        <f t="shared" si="7"/>
        <v/>
      </c>
      <c r="F90" s="85" t="str">
        <f t="shared" si="9"/>
        <v/>
      </c>
      <c r="G90" s="85" t="str">
        <f t="shared" si="10"/>
        <v/>
      </c>
      <c r="H90" s="85" t="str">
        <f t="shared" si="11"/>
        <v/>
      </c>
      <c r="I90" s="86" t="str">
        <f t="shared" si="12"/>
        <v/>
      </c>
      <c r="J90" s="87" t="str">
        <f t="shared" si="8"/>
        <v/>
      </c>
    </row>
    <row r="91" spans="1:10" ht="15" thickBot="1" x14ac:dyDescent="0.35">
      <c r="A91" s="79" t="s">
        <v>594</v>
      </c>
      <c r="B91" s="79"/>
      <c r="C91" s="5"/>
      <c r="D91" s="10"/>
      <c r="E91" s="84" t="str">
        <f t="shared" si="7"/>
        <v/>
      </c>
      <c r="F91" s="85" t="str">
        <f t="shared" si="9"/>
        <v/>
      </c>
      <c r="G91" s="85" t="str">
        <f t="shared" si="10"/>
        <v/>
      </c>
      <c r="H91" s="85" t="str">
        <f t="shared" si="11"/>
        <v/>
      </c>
      <c r="I91" s="86" t="str">
        <f t="shared" si="12"/>
        <v/>
      </c>
      <c r="J91" s="87" t="str">
        <f t="shared" si="8"/>
        <v/>
      </c>
    </row>
    <row r="92" spans="1:10" ht="15" thickBot="1" x14ac:dyDescent="0.35">
      <c r="A92" s="79" t="s">
        <v>595</v>
      </c>
      <c r="B92" s="79"/>
      <c r="C92" s="5"/>
      <c r="D92" s="10"/>
      <c r="E92" s="84" t="str">
        <f t="shared" si="7"/>
        <v/>
      </c>
      <c r="F92" s="85" t="str">
        <f t="shared" si="9"/>
        <v/>
      </c>
      <c r="G92" s="85" t="str">
        <f t="shared" si="10"/>
        <v/>
      </c>
      <c r="H92" s="85" t="str">
        <f t="shared" si="11"/>
        <v/>
      </c>
      <c r="I92" s="86" t="str">
        <f t="shared" si="12"/>
        <v/>
      </c>
      <c r="J92" s="87" t="str">
        <f t="shared" si="8"/>
        <v/>
      </c>
    </row>
    <row r="93" spans="1:10" ht="15" thickBot="1" x14ac:dyDescent="0.35">
      <c r="A93" s="79" t="s">
        <v>596</v>
      </c>
      <c r="B93" s="79"/>
      <c r="C93" s="5"/>
      <c r="D93" s="10"/>
      <c r="E93" s="84" t="str">
        <f t="shared" si="7"/>
        <v/>
      </c>
      <c r="F93" s="85" t="str">
        <f t="shared" si="9"/>
        <v/>
      </c>
      <c r="G93" s="85" t="str">
        <f t="shared" si="10"/>
        <v/>
      </c>
      <c r="H93" s="85" t="str">
        <f t="shared" si="11"/>
        <v/>
      </c>
      <c r="I93" s="86" t="str">
        <f t="shared" si="12"/>
        <v/>
      </c>
      <c r="J93" s="87" t="str">
        <f t="shared" si="8"/>
        <v/>
      </c>
    </row>
    <row r="94" spans="1:10" ht="15" thickBot="1" x14ac:dyDescent="0.35">
      <c r="A94" s="79" t="s">
        <v>597</v>
      </c>
      <c r="B94" s="79"/>
      <c r="C94" s="5"/>
      <c r="D94" s="10"/>
      <c r="E94" s="84" t="str">
        <f t="shared" si="7"/>
        <v/>
      </c>
      <c r="F94" s="85" t="str">
        <f t="shared" si="9"/>
        <v/>
      </c>
      <c r="G94" s="85" t="str">
        <f t="shared" si="10"/>
        <v/>
      </c>
      <c r="H94" s="85" t="str">
        <f t="shared" si="11"/>
        <v/>
      </c>
      <c r="I94" s="86" t="str">
        <f t="shared" si="12"/>
        <v/>
      </c>
      <c r="J94" s="87" t="str">
        <f t="shared" si="8"/>
        <v/>
      </c>
    </row>
    <row r="95" spans="1:10" ht="15" thickBot="1" x14ac:dyDescent="0.35">
      <c r="A95" s="79" t="s">
        <v>598</v>
      </c>
      <c r="B95" s="79"/>
      <c r="C95" s="5"/>
      <c r="D95" s="10"/>
      <c r="E95" s="84" t="str">
        <f t="shared" si="7"/>
        <v/>
      </c>
      <c r="F95" s="85" t="str">
        <f t="shared" si="9"/>
        <v/>
      </c>
      <c r="G95" s="85" t="str">
        <f t="shared" si="10"/>
        <v/>
      </c>
      <c r="H95" s="85" t="str">
        <f t="shared" si="11"/>
        <v/>
      </c>
      <c r="I95" s="86" t="str">
        <f t="shared" si="12"/>
        <v/>
      </c>
      <c r="J95" s="87" t="str">
        <f t="shared" si="8"/>
        <v/>
      </c>
    </row>
    <row r="96" spans="1:10" ht="15" thickBot="1" x14ac:dyDescent="0.35">
      <c r="A96" s="79" t="s">
        <v>599</v>
      </c>
      <c r="B96" s="79"/>
      <c r="C96" s="5"/>
      <c r="D96" s="10"/>
      <c r="E96" s="84" t="str">
        <f t="shared" si="7"/>
        <v/>
      </c>
      <c r="F96" s="85" t="str">
        <f t="shared" si="9"/>
        <v/>
      </c>
      <c r="G96" s="85" t="str">
        <f t="shared" si="10"/>
        <v/>
      </c>
      <c r="H96" s="85" t="str">
        <f t="shared" si="11"/>
        <v/>
      </c>
      <c r="I96" s="86" t="str">
        <f t="shared" si="12"/>
        <v/>
      </c>
      <c r="J96" s="87" t="str">
        <f t="shared" si="8"/>
        <v/>
      </c>
    </row>
    <row r="97" spans="1:10" ht="15" thickBot="1" x14ac:dyDescent="0.35">
      <c r="A97" s="79" t="s">
        <v>600</v>
      </c>
      <c r="B97" s="79"/>
      <c r="C97" s="5"/>
      <c r="D97" s="10"/>
      <c r="E97" s="84" t="str">
        <f t="shared" si="7"/>
        <v/>
      </c>
      <c r="F97" s="85" t="str">
        <f t="shared" si="9"/>
        <v/>
      </c>
      <c r="G97" s="85" t="str">
        <f t="shared" si="10"/>
        <v/>
      </c>
      <c r="H97" s="85" t="str">
        <f t="shared" si="11"/>
        <v/>
      </c>
      <c r="I97" s="86" t="str">
        <f t="shared" si="12"/>
        <v/>
      </c>
      <c r="J97" s="87" t="str">
        <f t="shared" si="8"/>
        <v/>
      </c>
    </row>
    <row r="98" spans="1:10" ht="15" thickBot="1" x14ac:dyDescent="0.35">
      <c r="A98" s="79" t="s">
        <v>601</v>
      </c>
      <c r="B98" s="79"/>
      <c r="C98" s="5"/>
      <c r="D98" s="10"/>
      <c r="E98" s="84" t="str">
        <f t="shared" si="7"/>
        <v/>
      </c>
      <c r="F98" s="85" t="str">
        <f t="shared" si="9"/>
        <v/>
      </c>
      <c r="G98" s="85" t="str">
        <f t="shared" si="10"/>
        <v/>
      </c>
      <c r="H98" s="85" t="str">
        <f t="shared" si="11"/>
        <v/>
      </c>
      <c r="I98" s="86" t="str">
        <f t="shared" si="12"/>
        <v/>
      </c>
      <c r="J98" s="87" t="str">
        <f t="shared" si="8"/>
        <v/>
      </c>
    </row>
    <row r="99" spans="1:10" ht="15" thickBot="1" x14ac:dyDescent="0.35">
      <c r="A99" s="79" t="s">
        <v>602</v>
      </c>
      <c r="B99" s="79"/>
      <c r="C99" s="5"/>
      <c r="D99" s="10"/>
      <c r="E99" s="84" t="str">
        <f t="shared" si="7"/>
        <v/>
      </c>
      <c r="F99" s="85" t="str">
        <f t="shared" si="9"/>
        <v/>
      </c>
      <c r="G99" s="85" t="str">
        <f t="shared" si="10"/>
        <v/>
      </c>
      <c r="H99" s="85" t="str">
        <f t="shared" si="11"/>
        <v/>
      </c>
      <c r="I99" s="86" t="str">
        <f t="shared" si="12"/>
        <v/>
      </c>
      <c r="J99" s="87" t="str">
        <f t="shared" si="8"/>
        <v/>
      </c>
    </row>
    <row r="100" spans="1:10" ht="15" thickBot="1" x14ac:dyDescent="0.35">
      <c r="A100" s="79" t="s">
        <v>603</v>
      </c>
      <c r="B100" s="79"/>
      <c r="C100" s="5"/>
      <c r="D100" s="10"/>
      <c r="E100" s="84" t="str">
        <f t="shared" si="7"/>
        <v/>
      </c>
      <c r="F100" s="85" t="str">
        <f t="shared" si="9"/>
        <v/>
      </c>
      <c r="G100" s="85" t="str">
        <f t="shared" si="10"/>
        <v/>
      </c>
      <c r="H100" s="85" t="str">
        <f t="shared" si="11"/>
        <v/>
      </c>
      <c r="I100" s="86" t="str">
        <f t="shared" si="12"/>
        <v/>
      </c>
      <c r="J100" s="87" t="str">
        <f t="shared" si="8"/>
        <v/>
      </c>
    </row>
    <row r="101" spans="1:10" ht="15" thickBot="1" x14ac:dyDescent="0.35">
      <c r="A101" s="79" t="s">
        <v>604</v>
      </c>
      <c r="B101" s="79"/>
      <c r="C101" s="5"/>
      <c r="D101" s="10"/>
      <c r="E101" s="84" t="str">
        <f t="shared" si="7"/>
        <v/>
      </c>
      <c r="F101" s="85" t="str">
        <f t="shared" si="9"/>
        <v/>
      </c>
      <c r="G101" s="85" t="str">
        <f t="shared" si="10"/>
        <v/>
      </c>
      <c r="H101" s="85" t="str">
        <f t="shared" si="11"/>
        <v/>
      </c>
      <c r="I101" s="86" t="str">
        <f t="shared" si="12"/>
        <v/>
      </c>
      <c r="J101" s="87" t="str">
        <f t="shared" si="8"/>
        <v/>
      </c>
    </row>
    <row r="102" spans="1:10" ht="15" thickBot="1" x14ac:dyDescent="0.35">
      <c r="A102" s="79" t="s">
        <v>605</v>
      </c>
      <c r="B102" s="79"/>
      <c r="C102" s="5"/>
      <c r="D102" s="10"/>
      <c r="E102" s="84" t="str">
        <f t="shared" si="7"/>
        <v/>
      </c>
      <c r="F102" s="85" t="str">
        <f t="shared" si="9"/>
        <v/>
      </c>
      <c r="G102" s="85" t="str">
        <f t="shared" si="10"/>
        <v/>
      </c>
      <c r="H102" s="85" t="str">
        <f t="shared" si="11"/>
        <v/>
      </c>
      <c r="I102" s="86" t="str">
        <f t="shared" si="12"/>
        <v/>
      </c>
      <c r="J102" s="87" t="str">
        <f t="shared" si="8"/>
        <v/>
      </c>
    </row>
    <row r="103" spans="1:10" ht="15" thickBot="1" x14ac:dyDescent="0.35">
      <c r="A103" s="79" t="s">
        <v>606</v>
      </c>
      <c r="B103" s="79"/>
      <c r="C103" s="5"/>
      <c r="D103" s="10"/>
      <c r="E103" s="84" t="str">
        <f t="shared" si="7"/>
        <v/>
      </c>
      <c r="F103" s="85" t="str">
        <f t="shared" si="9"/>
        <v/>
      </c>
      <c r="G103" s="85" t="str">
        <f t="shared" si="10"/>
        <v/>
      </c>
      <c r="H103" s="85" t="str">
        <f t="shared" si="11"/>
        <v/>
      </c>
      <c r="I103" s="86" t="str">
        <f t="shared" si="12"/>
        <v/>
      </c>
      <c r="J103" s="87" t="str">
        <f t="shared" si="8"/>
        <v/>
      </c>
    </row>
    <row r="104" spans="1:10" ht="15" thickBot="1" x14ac:dyDescent="0.35">
      <c r="A104" s="79" t="s">
        <v>607</v>
      </c>
      <c r="B104" s="79"/>
      <c r="C104" s="5"/>
      <c r="D104" s="10"/>
      <c r="E104" s="84" t="str">
        <f t="shared" si="7"/>
        <v/>
      </c>
      <c r="F104" s="85" t="str">
        <f t="shared" si="9"/>
        <v/>
      </c>
      <c r="G104" s="85" t="str">
        <f t="shared" si="10"/>
        <v/>
      </c>
      <c r="H104" s="85" t="str">
        <f t="shared" si="11"/>
        <v/>
      </c>
      <c r="I104" s="86" t="str">
        <f t="shared" si="12"/>
        <v/>
      </c>
      <c r="J104" s="87" t="str">
        <f t="shared" si="8"/>
        <v/>
      </c>
    </row>
    <row r="105" spans="1:10" ht="15" thickBot="1" x14ac:dyDescent="0.35">
      <c r="A105" s="79" t="s">
        <v>608</v>
      </c>
      <c r="B105" s="79"/>
      <c r="C105" s="5"/>
      <c r="D105" s="10"/>
      <c r="E105" s="84" t="str">
        <f t="shared" si="7"/>
        <v/>
      </c>
      <c r="F105" s="85" t="str">
        <f t="shared" si="9"/>
        <v/>
      </c>
      <c r="G105" s="85" t="str">
        <f t="shared" si="10"/>
        <v/>
      </c>
      <c r="H105" s="85" t="str">
        <f t="shared" si="11"/>
        <v/>
      </c>
      <c r="I105" s="86" t="str">
        <f t="shared" si="12"/>
        <v/>
      </c>
      <c r="J105" s="87" t="str">
        <f t="shared" si="8"/>
        <v/>
      </c>
    </row>
    <row r="106" spans="1:10" ht="15" thickBot="1" x14ac:dyDescent="0.35">
      <c r="A106" s="79" t="s">
        <v>609</v>
      </c>
      <c r="B106" s="79"/>
      <c r="C106" s="5"/>
      <c r="D106" s="10"/>
      <c r="E106" s="84" t="str">
        <f t="shared" si="7"/>
        <v/>
      </c>
      <c r="F106" s="85" t="str">
        <f t="shared" si="9"/>
        <v/>
      </c>
      <c r="G106" s="85" t="str">
        <f t="shared" si="10"/>
        <v/>
      </c>
      <c r="H106" s="85" t="str">
        <f t="shared" si="11"/>
        <v/>
      </c>
      <c r="I106" s="86" t="str">
        <f t="shared" si="12"/>
        <v/>
      </c>
      <c r="J106" s="87" t="str">
        <f t="shared" si="8"/>
        <v/>
      </c>
    </row>
    <row r="107" spans="1:10" ht="15" thickBot="1" x14ac:dyDescent="0.35">
      <c r="A107" s="79" t="s">
        <v>610</v>
      </c>
      <c r="B107" s="79"/>
      <c r="C107" s="5"/>
      <c r="D107" s="10"/>
      <c r="E107" s="84" t="str">
        <f t="shared" si="7"/>
        <v/>
      </c>
      <c r="F107" s="85" t="str">
        <f t="shared" si="9"/>
        <v/>
      </c>
      <c r="G107" s="85" t="str">
        <f t="shared" si="10"/>
        <v/>
      </c>
      <c r="H107" s="85" t="str">
        <f t="shared" si="11"/>
        <v/>
      </c>
      <c r="I107" s="86" t="str">
        <f t="shared" si="12"/>
        <v/>
      </c>
      <c r="J107" s="87" t="str">
        <f t="shared" si="8"/>
        <v/>
      </c>
    </row>
    <row r="108" spans="1:10" ht="15" thickBot="1" x14ac:dyDescent="0.35">
      <c r="A108" s="79" t="s">
        <v>611</v>
      </c>
      <c r="B108" s="79"/>
      <c r="C108" s="5"/>
      <c r="D108" s="10"/>
      <c r="E108" s="84" t="str">
        <f t="shared" si="7"/>
        <v/>
      </c>
      <c r="F108" s="85" t="str">
        <f t="shared" si="9"/>
        <v/>
      </c>
      <c r="G108" s="85" t="str">
        <f t="shared" si="10"/>
        <v/>
      </c>
      <c r="H108" s="85" t="str">
        <f t="shared" si="11"/>
        <v/>
      </c>
      <c r="I108" s="86" t="str">
        <f t="shared" si="12"/>
        <v/>
      </c>
      <c r="J108" s="87" t="str">
        <f t="shared" si="8"/>
        <v/>
      </c>
    </row>
    <row r="109" spans="1:10" ht="15" thickBot="1" x14ac:dyDescent="0.35">
      <c r="A109" s="79" t="s">
        <v>612</v>
      </c>
      <c r="B109" s="79"/>
      <c r="C109" s="5"/>
      <c r="D109" s="10"/>
      <c r="E109" s="84" t="str">
        <f t="shared" si="7"/>
        <v/>
      </c>
      <c r="F109" s="85" t="str">
        <f t="shared" si="9"/>
        <v/>
      </c>
      <c r="G109" s="85" t="str">
        <f t="shared" si="10"/>
        <v/>
      </c>
      <c r="H109" s="85" t="str">
        <f t="shared" si="11"/>
        <v/>
      </c>
      <c r="I109" s="86" t="str">
        <f t="shared" si="12"/>
        <v/>
      </c>
      <c r="J109" s="87" t="str">
        <f t="shared" si="8"/>
        <v/>
      </c>
    </row>
    <row r="110" spans="1:10" ht="15" thickBot="1" x14ac:dyDescent="0.35">
      <c r="A110" s="79" t="s">
        <v>613</v>
      </c>
      <c r="B110" s="79"/>
      <c r="C110" s="5"/>
      <c r="D110" s="10"/>
      <c r="E110" s="84" t="str">
        <f t="shared" si="7"/>
        <v/>
      </c>
      <c r="F110" s="85" t="str">
        <f t="shared" si="9"/>
        <v/>
      </c>
      <c r="G110" s="85" t="str">
        <f t="shared" si="10"/>
        <v/>
      </c>
      <c r="H110" s="85" t="str">
        <f t="shared" si="11"/>
        <v/>
      </c>
      <c r="I110" s="86" t="str">
        <f t="shared" si="12"/>
        <v/>
      </c>
      <c r="J110" s="87" t="str">
        <f t="shared" si="8"/>
        <v/>
      </c>
    </row>
    <row r="111" spans="1:10" ht="15" thickBot="1" x14ac:dyDescent="0.35">
      <c r="A111" s="79" t="s">
        <v>614</v>
      </c>
      <c r="B111" s="79"/>
      <c r="C111" s="5"/>
      <c r="D111" s="10"/>
      <c r="E111" s="84" t="str">
        <f t="shared" si="7"/>
        <v/>
      </c>
      <c r="F111" s="85" t="str">
        <f t="shared" si="9"/>
        <v/>
      </c>
      <c r="G111" s="85" t="str">
        <f t="shared" si="10"/>
        <v/>
      </c>
      <c r="H111" s="85" t="str">
        <f t="shared" si="11"/>
        <v/>
      </c>
      <c r="I111" s="86" t="str">
        <f t="shared" si="12"/>
        <v/>
      </c>
      <c r="J111" s="87" t="str">
        <f t="shared" si="8"/>
        <v/>
      </c>
    </row>
    <row r="112" spans="1:10" ht="15" thickBot="1" x14ac:dyDescent="0.35">
      <c r="A112" s="79" t="s">
        <v>615</v>
      </c>
      <c r="B112" s="79"/>
      <c r="C112" s="5"/>
      <c r="D112" s="10"/>
      <c r="E112" s="84" t="str">
        <f t="shared" si="7"/>
        <v/>
      </c>
      <c r="F112" s="85" t="str">
        <f t="shared" si="9"/>
        <v/>
      </c>
      <c r="G112" s="85" t="str">
        <f t="shared" si="10"/>
        <v/>
      </c>
      <c r="H112" s="85" t="str">
        <f t="shared" si="11"/>
        <v/>
      </c>
      <c r="I112" s="86" t="str">
        <f t="shared" si="12"/>
        <v/>
      </c>
      <c r="J112" s="87" t="str">
        <f t="shared" si="8"/>
        <v/>
      </c>
    </row>
    <row r="113" spans="1:10" ht="15" thickBot="1" x14ac:dyDescent="0.35">
      <c r="A113" s="79" t="s">
        <v>616</v>
      </c>
      <c r="B113" s="79"/>
      <c r="C113" s="5"/>
      <c r="D113" s="10"/>
      <c r="E113" s="84" t="str">
        <f t="shared" si="7"/>
        <v/>
      </c>
      <c r="F113" s="85" t="str">
        <f t="shared" si="9"/>
        <v/>
      </c>
      <c r="G113" s="85" t="str">
        <f t="shared" si="10"/>
        <v/>
      </c>
      <c r="H113" s="85" t="str">
        <f t="shared" si="11"/>
        <v/>
      </c>
      <c r="I113" s="86" t="str">
        <f t="shared" si="12"/>
        <v/>
      </c>
      <c r="J113" s="87" t="str">
        <f t="shared" si="8"/>
        <v/>
      </c>
    </row>
    <row r="114" spans="1:10" ht="15" thickBot="1" x14ac:dyDescent="0.35">
      <c r="A114" s="79" t="s">
        <v>617</v>
      </c>
      <c r="B114" s="79"/>
      <c r="C114" s="5"/>
      <c r="D114" s="10"/>
      <c r="E114" s="84" t="str">
        <f t="shared" si="7"/>
        <v/>
      </c>
      <c r="F114" s="85" t="str">
        <f t="shared" si="9"/>
        <v/>
      </c>
      <c r="G114" s="85" t="str">
        <f t="shared" si="10"/>
        <v/>
      </c>
      <c r="H114" s="85" t="str">
        <f t="shared" si="11"/>
        <v/>
      </c>
      <c r="I114" s="86" t="str">
        <f t="shared" si="12"/>
        <v/>
      </c>
      <c r="J114" s="87" t="str">
        <f t="shared" si="8"/>
        <v/>
      </c>
    </row>
    <row r="115" spans="1:10" ht="15" thickBot="1" x14ac:dyDescent="0.35">
      <c r="A115" s="79" t="s">
        <v>618</v>
      </c>
      <c r="B115" s="79"/>
      <c r="C115" s="5"/>
      <c r="D115" s="10"/>
      <c r="E115" s="84" t="str">
        <f t="shared" ref="E115:E146" si="13">IF(E114&lt;=n-1,E114+1,"")</f>
        <v/>
      </c>
      <c r="F115" s="85" t="str">
        <f t="shared" si="9"/>
        <v/>
      </c>
      <c r="G115" s="85" t="str">
        <f t="shared" si="10"/>
        <v/>
      </c>
      <c r="H115" s="85" t="str">
        <f t="shared" si="11"/>
        <v/>
      </c>
      <c r="I115" s="86" t="str">
        <f t="shared" si="12"/>
        <v/>
      </c>
      <c r="J115" s="87" t="str">
        <f t="shared" si="8"/>
        <v/>
      </c>
    </row>
    <row r="116" spans="1:10" ht="15" thickBot="1" x14ac:dyDescent="0.35">
      <c r="A116" s="79" t="s">
        <v>619</v>
      </c>
      <c r="B116" s="79"/>
      <c r="C116" s="5"/>
      <c r="D116" s="10"/>
      <c r="E116" s="84" t="str">
        <f t="shared" si="13"/>
        <v/>
      </c>
      <c r="F116" s="85" t="str">
        <f t="shared" si="9"/>
        <v/>
      </c>
      <c r="G116" s="85" t="str">
        <f t="shared" si="10"/>
        <v/>
      </c>
      <c r="H116" s="85" t="str">
        <f t="shared" si="11"/>
        <v/>
      </c>
      <c r="I116" s="86" t="str">
        <f t="shared" si="12"/>
        <v/>
      </c>
      <c r="J116" s="87" t="str">
        <f t="shared" si="8"/>
        <v/>
      </c>
    </row>
    <row r="117" spans="1:10" ht="15" thickBot="1" x14ac:dyDescent="0.35">
      <c r="A117" s="79" t="s">
        <v>620</v>
      </c>
      <c r="B117" s="79"/>
      <c r="C117" s="5"/>
      <c r="D117" s="10"/>
      <c r="E117" s="84" t="str">
        <f t="shared" si="13"/>
        <v/>
      </c>
      <c r="F117" s="85" t="str">
        <f t="shared" si="9"/>
        <v/>
      </c>
      <c r="G117" s="85" t="str">
        <f t="shared" si="10"/>
        <v/>
      </c>
      <c r="H117" s="85" t="str">
        <f t="shared" si="11"/>
        <v/>
      </c>
      <c r="I117" s="86" t="str">
        <f t="shared" si="12"/>
        <v/>
      </c>
      <c r="J117" s="87" t="str">
        <f t="shared" si="8"/>
        <v/>
      </c>
    </row>
    <row r="118" spans="1:10" ht="15" thickBot="1" x14ac:dyDescent="0.35">
      <c r="A118" s="79" t="s">
        <v>621</v>
      </c>
      <c r="B118" s="79"/>
      <c r="C118" s="5"/>
      <c r="D118" s="10"/>
      <c r="E118" s="84" t="str">
        <f t="shared" si="13"/>
        <v/>
      </c>
      <c r="F118" s="85" t="str">
        <f t="shared" si="9"/>
        <v/>
      </c>
      <c r="G118" s="85" t="str">
        <f t="shared" si="10"/>
        <v/>
      </c>
      <c r="H118" s="85" t="str">
        <f t="shared" si="11"/>
        <v/>
      </c>
      <c r="I118" s="86" t="str">
        <f t="shared" si="12"/>
        <v/>
      </c>
      <c r="J118" s="87" t="str">
        <f t="shared" si="8"/>
        <v/>
      </c>
    </row>
    <row r="119" spans="1:10" ht="15" thickBot="1" x14ac:dyDescent="0.35">
      <c r="A119" s="79" t="s">
        <v>622</v>
      </c>
      <c r="B119" s="79"/>
      <c r="C119" s="5"/>
      <c r="D119" s="10"/>
      <c r="E119" s="84" t="str">
        <f t="shared" si="13"/>
        <v/>
      </c>
      <c r="F119" s="85" t="str">
        <f t="shared" si="9"/>
        <v/>
      </c>
      <c r="G119" s="85" t="str">
        <f t="shared" si="10"/>
        <v/>
      </c>
      <c r="H119" s="85" t="str">
        <f t="shared" si="11"/>
        <v/>
      </c>
      <c r="I119" s="86" t="str">
        <f t="shared" si="12"/>
        <v/>
      </c>
      <c r="J119" s="87" t="str">
        <f t="shared" si="8"/>
        <v/>
      </c>
    </row>
    <row r="120" spans="1:10" ht="15" thickBot="1" x14ac:dyDescent="0.35">
      <c r="A120" s="79" t="s">
        <v>623</v>
      </c>
      <c r="B120" s="79"/>
      <c r="C120" s="5"/>
      <c r="D120" s="10"/>
      <c r="E120" s="84" t="str">
        <f t="shared" si="13"/>
        <v/>
      </c>
      <c r="F120" s="85" t="str">
        <f t="shared" si="9"/>
        <v/>
      </c>
      <c r="G120" s="85" t="str">
        <f t="shared" si="10"/>
        <v/>
      </c>
      <c r="H120" s="85" t="str">
        <f t="shared" si="11"/>
        <v/>
      </c>
      <c r="I120" s="86" t="str">
        <f t="shared" si="12"/>
        <v/>
      </c>
      <c r="J120" s="87" t="str">
        <f t="shared" si="8"/>
        <v/>
      </c>
    </row>
    <row r="121" spans="1:10" ht="15" thickBot="1" x14ac:dyDescent="0.35">
      <c r="A121" s="79" t="s">
        <v>624</v>
      </c>
      <c r="B121" s="79"/>
      <c r="C121" s="5"/>
      <c r="D121" s="10"/>
      <c r="E121" s="84" t="str">
        <f t="shared" si="13"/>
        <v/>
      </c>
      <c r="F121" s="85" t="str">
        <f t="shared" si="9"/>
        <v/>
      </c>
      <c r="G121" s="85" t="str">
        <f t="shared" si="10"/>
        <v/>
      </c>
      <c r="H121" s="85" t="str">
        <f t="shared" si="11"/>
        <v/>
      </c>
      <c r="I121" s="86" t="str">
        <f t="shared" si="12"/>
        <v/>
      </c>
      <c r="J121" s="87" t="str">
        <f t="shared" si="8"/>
        <v/>
      </c>
    </row>
    <row r="122" spans="1:10" ht="15" thickBot="1" x14ac:dyDescent="0.35">
      <c r="A122" s="79" t="s">
        <v>625</v>
      </c>
      <c r="B122" s="79"/>
      <c r="C122" s="5"/>
      <c r="D122" s="10"/>
      <c r="E122" s="84" t="str">
        <f t="shared" si="13"/>
        <v/>
      </c>
      <c r="F122" s="85" t="str">
        <f t="shared" si="9"/>
        <v/>
      </c>
      <c r="G122" s="85" t="str">
        <f t="shared" si="10"/>
        <v/>
      </c>
      <c r="H122" s="85" t="str">
        <f t="shared" si="11"/>
        <v/>
      </c>
      <c r="I122" s="86" t="str">
        <f t="shared" si="12"/>
        <v/>
      </c>
      <c r="J122" s="87" t="str">
        <f t="shared" si="8"/>
        <v/>
      </c>
    </row>
    <row r="123" spans="1:10" ht="15" thickBot="1" x14ac:dyDescent="0.35">
      <c r="A123" s="79" t="s">
        <v>626</v>
      </c>
      <c r="B123" s="79"/>
      <c r="C123" s="5"/>
      <c r="D123" s="10"/>
      <c r="E123" s="84" t="str">
        <f t="shared" si="13"/>
        <v/>
      </c>
      <c r="F123" s="85" t="str">
        <f t="shared" si="9"/>
        <v/>
      </c>
      <c r="G123" s="85" t="str">
        <f t="shared" si="10"/>
        <v/>
      </c>
      <c r="H123" s="85" t="str">
        <f t="shared" si="11"/>
        <v/>
      </c>
      <c r="I123" s="86" t="str">
        <f t="shared" si="12"/>
        <v/>
      </c>
      <c r="J123" s="87" t="str">
        <f t="shared" si="8"/>
        <v/>
      </c>
    </row>
    <row r="124" spans="1:10" ht="15" thickBot="1" x14ac:dyDescent="0.35">
      <c r="A124" s="79" t="s">
        <v>627</v>
      </c>
      <c r="B124" s="79"/>
      <c r="C124" s="5"/>
      <c r="D124" s="10"/>
      <c r="E124" s="84" t="str">
        <f t="shared" si="13"/>
        <v/>
      </c>
      <c r="F124" s="85" t="str">
        <f t="shared" si="9"/>
        <v/>
      </c>
      <c r="G124" s="85" t="str">
        <f t="shared" si="10"/>
        <v/>
      </c>
      <c r="H124" s="85" t="str">
        <f t="shared" si="11"/>
        <v/>
      </c>
      <c r="I124" s="86" t="str">
        <f t="shared" si="12"/>
        <v/>
      </c>
      <c r="J124" s="87" t="str">
        <f t="shared" si="8"/>
        <v/>
      </c>
    </row>
    <row r="125" spans="1:10" ht="15" thickBot="1" x14ac:dyDescent="0.35">
      <c r="A125" s="79" t="s">
        <v>628</v>
      </c>
      <c r="B125" s="79"/>
      <c r="C125" s="5"/>
      <c r="D125" s="10"/>
      <c r="E125" s="84" t="str">
        <f t="shared" si="13"/>
        <v/>
      </c>
      <c r="F125" s="85" t="str">
        <f t="shared" si="9"/>
        <v/>
      </c>
      <c r="G125" s="85" t="str">
        <f t="shared" si="10"/>
        <v/>
      </c>
      <c r="H125" s="85" t="str">
        <f t="shared" si="11"/>
        <v/>
      </c>
      <c r="I125" s="86" t="str">
        <f t="shared" si="12"/>
        <v/>
      </c>
      <c r="J125" s="87" t="str">
        <f t="shared" si="8"/>
        <v/>
      </c>
    </row>
    <row r="126" spans="1:10" ht="15" thickBot="1" x14ac:dyDescent="0.35">
      <c r="A126" s="79" t="s">
        <v>629</v>
      </c>
      <c r="B126" s="79"/>
      <c r="C126" s="5"/>
      <c r="D126" s="10"/>
      <c r="E126" s="84" t="str">
        <f t="shared" si="13"/>
        <v/>
      </c>
      <c r="F126" s="85" t="str">
        <f t="shared" si="9"/>
        <v/>
      </c>
      <c r="G126" s="85" t="str">
        <f t="shared" si="10"/>
        <v/>
      </c>
      <c r="H126" s="85" t="str">
        <f t="shared" si="11"/>
        <v/>
      </c>
      <c r="I126" s="86" t="str">
        <f t="shared" si="12"/>
        <v/>
      </c>
      <c r="J126" s="87" t="str">
        <f t="shared" si="8"/>
        <v/>
      </c>
    </row>
    <row r="127" spans="1:10" ht="15" thickBot="1" x14ac:dyDescent="0.35">
      <c r="A127" s="79" t="s">
        <v>630</v>
      </c>
      <c r="B127" s="79"/>
      <c r="C127" s="5"/>
      <c r="D127" s="10"/>
      <c r="E127" s="84" t="str">
        <f t="shared" si="13"/>
        <v/>
      </c>
      <c r="F127" s="85" t="str">
        <f t="shared" si="9"/>
        <v/>
      </c>
      <c r="G127" s="85" t="str">
        <f t="shared" si="10"/>
        <v/>
      </c>
      <c r="H127" s="85" t="str">
        <f t="shared" si="11"/>
        <v/>
      </c>
      <c r="I127" s="86" t="str">
        <f t="shared" si="12"/>
        <v/>
      </c>
      <c r="J127" s="87" t="str">
        <f t="shared" si="8"/>
        <v/>
      </c>
    </row>
    <row r="128" spans="1:10" ht="15" thickBot="1" x14ac:dyDescent="0.35">
      <c r="A128" s="79" t="s">
        <v>631</v>
      </c>
      <c r="B128" s="79"/>
      <c r="C128" s="5"/>
      <c r="D128" s="10"/>
      <c r="E128" s="84" t="str">
        <f t="shared" si="13"/>
        <v/>
      </c>
      <c r="F128" s="85" t="str">
        <f t="shared" si="9"/>
        <v/>
      </c>
      <c r="G128" s="85" t="str">
        <f t="shared" si="10"/>
        <v/>
      </c>
      <c r="H128" s="85" t="str">
        <f t="shared" si="11"/>
        <v/>
      </c>
      <c r="I128" s="86" t="str">
        <f t="shared" si="12"/>
        <v/>
      </c>
      <c r="J128" s="87" t="str">
        <f t="shared" si="8"/>
        <v/>
      </c>
    </row>
    <row r="129" spans="1:10" ht="15" thickBot="1" x14ac:dyDescent="0.35">
      <c r="A129" s="79" t="s">
        <v>632</v>
      </c>
      <c r="B129" s="79"/>
      <c r="C129" s="5"/>
      <c r="D129" s="10"/>
      <c r="E129" s="84" t="str">
        <f t="shared" si="13"/>
        <v/>
      </c>
      <c r="F129" s="85" t="str">
        <f t="shared" si="9"/>
        <v/>
      </c>
      <c r="G129" s="85" t="str">
        <f t="shared" si="10"/>
        <v/>
      </c>
      <c r="H129" s="85" t="str">
        <f t="shared" si="11"/>
        <v/>
      </c>
      <c r="I129" s="86" t="str">
        <f t="shared" si="12"/>
        <v/>
      </c>
      <c r="J129" s="87" t="str">
        <f t="shared" si="8"/>
        <v/>
      </c>
    </row>
    <row r="130" spans="1:10" ht="15" thickBot="1" x14ac:dyDescent="0.35">
      <c r="A130" s="79" t="s">
        <v>633</v>
      </c>
      <c r="B130" s="79"/>
      <c r="C130" s="5"/>
      <c r="D130" s="10"/>
      <c r="E130" s="84" t="str">
        <f t="shared" si="13"/>
        <v/>
      </c>
      <c r="F130" s="85" t="str">
        <f t="shared" si="9"/>
        <v/>
      </c>
      <c r="G130" s="85" t="str">
        <f t="shared" si="10"/>
        <v/>
      </c>
      <c r="H130" s="85" t="str">
        <f t="shared" si="11"/>
        <v/>
      </c>
      <c r="I130" s="86" t="str">
        <f t="shared" si="12"/>
        <v/>
      </c>
      <c r="J130" s="87" t="str">
        <f t="shared" si="8"/>
        <v/>
      </c>
    </row>
    <row r="131" spans="1:10" ht="15" thickBot="1" x14ac:dyDescent="0.35">
      <c r="A131" s="79" t="s">
        <v>634</v>
      </c>
      <c r="B131" s="79"/>
      <c r="C131" s="5"/>
      <c r="D131" s="10"/>
      <c r="E131" s="84" t="str">
        <f t="shared" si="13"/>
        <v/>
      </c>
      <c r="F131" s="85" t="str">
        <f t="shared" si="9"/>
        <v/>
      </c>
      <c r="G131" s="85" t="str">
        <f t="shared" si="10"/>
        <v/>
      </c>
      <c r="H131" s="85" t="str">
        <f t="shared" si="11"/>
        <v/>
      </c>
      <c r="I131" s="86" t="str">
        <f t="shared" si="12"/>
        <v/>
      </c>
      <c r="J131" s="87" t="str">
        <f t="shared" si="8"/>
        <v/>
      </c>
    </row>
    <row r="132" spans="1:10" ht="15" thickBot="1" x14ac:dyDescent="0.35">
      <c r="A132" s="79" t="s">
        <v>635</v>
      </c>
      <c r="B132" s="79"/>
      <c r="C132" s="5"/>
      <c r="D132" s="10"/>
      <c r="E132" s="84" t="str">
        <f t="shared" si="13"/>
        <v/>
      </c>
      <c r="F132" s="85" t="str">
        <f t="shared" si="9"/>
        <v/>
      </c>
      <c r="G132" s="85" t="str">
        <f t="shared" si="10"/>
        <v/>
      </c>
      <c r="H132" s="85" t="str">
        <f t="shared" si="11"/>
        <v/>
      </c>
      <c r="I132" s="86" t="str">
        <f t="shared" si="12"/>
        <v/>
      </c>
      <c r="J132" s="87" t="str">
        <f t="shared" si="8"/>
        <v/>
      </c>
    </row>
    <row r="133" spans="1:10" ht="15" thickBot="1" x14ac:dyDescent="0.35">
      <c r="A133" s="79" t="s">
        <v>636</v>
      </c>
      <c r="B133" s="79"/>
      <c r="C133" s="5"/>
      <c r="D133" s="10"/>
      <c r="E133" s="84" t="str">
        <f t="shared" si="13"/>
        <v/>
      </c>
      <c r="F133" s="85" t="str">
        <f t="shared" si="9"/>
        <v/>
      </c>
      <c r="G133" s="85" t="str">
        <f t="shared" si="10"/>
        <v/>
      </c>
      <c r="H133" s="85" t="str">
        <f t="shared" si="11"/>
        <v/>
      </c>
      <c r="I133" s="86" t="str">
        <f t="shared" si="12"/>
        <v/>
      </c>
      <c r="J133" s="87" t="str">
        <f t="shared" si="8"/>
        <v/>
      </c>
    </row>
    <row r="134" spans="1:10" ht="15" thickBot="1" x14ac:dyDescent="0.35">
      <c r="A134" s="79" t="s">
        <v>637</v>
      </c>
      <c r="B134" s="79"/>
      <c r="C134" s="5"/>
      <c r="D134" s="10"/>
      <c r="E134" s="84" t="str">
        <f t="shared" si="13"/>
        <v/>
      </c>
      <c r="F134" s="85" t="str">
        <f t="shared" si="9"/>
        <v/>
      </c>
      <c r="G134" s="85" t="str">
        <f t="shared" si="10"/>
        <v/>
      </c>
      <c r="H134" s="85" t="str">
        <f t="shared" si="11"/>
        <v/>
      </c>
      <c r="I134" s="86" t="str">
        <f t="shared" si="12"/>
        <v/>
      </c>
      <c r="J134" s="87" t="str">
        <f t="shared" si="8"/>
        <v/>
      </c>
    </row>
    <row r="135" spans="1:10" ht="15" thickBot="1" x14ac:dyDescent="0.35">
      <c r="A135" s="79" t="s">
        <v>638</v>
      </c>
      <c r="B135" s="79"/>
      <c r="C135" s="5"/>
      <c r="D135" s="10"/>
      <c r="E135" s="84" t="str">
        <f t="shared" si="13"/>
        <v/>
      </c>
      <c r="F135" s="85" t="str">
        <f t="shared" si="9"/>
        <v/>
      </c>
      <c r="G135" s="85" t="str">
        <f t="shared" si="10"/>
        <v/>
      </c>
      <c r="H135" s="85" t="str">
        <f t="shared" si="11"/>
        <v/>
      </c>
      <c r="I135" s="86" t="str">
        <f t="shared" si="12"/>
        <v/>
      </c>
      <c r="J135" s="87" t="str">
        <f t="shared" si="8"/>
        <v/>
      </c>
    </row>
    <row r="136" spans="1:10" ht="15" thickBot="1" x14ac:dyDescent="0.35">
      <c r="A136" s="79" t="s">
        <v>639</v>
      </c>
      <c r="B136" s="79"/>
      <c r="C136" s="5"/>
      <c r="D136" s="10"/>
      <c r="E136" s="84" t="str">
        <f t="shared" si="13"/>
        <v/>
      </c>
      <c r="F136" s="85" t="str">
        <f t="shared" si="9"/>
        <v/>
      </c>
      <c r="G136" s="85" t="str">
        <f t="shared" si="10"/>
        <v/>
      </c>
      <c r="H136" s="85" t="str">
        <f t="shared" si="11"/>
        <v/>
      </c>
      <c r="I136" s="86" t="str">
        <f t="shared" si="12"/>
        <v/>
      </c>
      <c r="J136" s="87" t="str">
        <f t="shared" si="8"/>
        <v/>
      </c>
    </row>
    <row r="137" spans="1:10" ht="15" thickBot="1" x14ac:dyDescent="0.35">
      <c r="A137" s="79" t="s">
        <v>640</v>
      </c>
      <c r="B137" s="79"/>
      <c r="C137" s="5"/>
      <c r="D137" s="10"/>
      <c r="E137" s="84" t="str">
        <f t="shared" si="13"/>
        <v/>
      </c>
      <c r="F137" s="85" t="str">
        <f t="shared" si="9"/>
        <v/>
      </c>
      <c r="G137" s="85" t="str">
        <f t="shared" si="10"/>
        <v/>
      </c>
      <c r="H137" s="85" t="str">
        <f t="shared" si="11"/>
        <v/>
      </c>
      <c r="I137" s="86" t="str">
        <f t="shared" si="12"/>
        <v/>
      </c>
      <c r="J137" s="87" t="str">
        <f t="shared" si="8"/>
        <v/>
      </c>
    </row>
    <row r="138" spans="1:10" ht="15" thickBot="1" x14ac:dyDescent="0.35">
      <c r="A138" s="79" t="s">
        <v>641</v>
      </c>
      <c r="B138" s="79"/>
      <c r="C138" s="5"/>
      <c r="D138" s="10"/>
      <c r="E138" s="84" t="str">
        <f t="shared" si="13"/>
        <v/>
      </c>
      <c r="F138" s="85" t="str">
        <f t="shared" si="9"/>
        <v/>
      </c>
      <c r="G138" s="85" t="str">
        <f t="shared" si="10"/>
        <v/>
      </c>
      <c r="H138" s="85" t="str">
        <f t="shared" si="11"/>
        <v/>
      </c>
      <c r="I138" s="86" t="str">
        <f t="shared" si="12"/>
        <v/>
      </c>
      <c r="J138" s="87" t="str">
        <f t="shared" si="8"/>
        <v/>
      </c>
    </row>
    <row r="139" spans="1:10" ht="15" thickBot="1" x14ac:dyDescent="0.35">
      <c r="A139" s="79" t="s">
        <v>642</v>
      </c>
      <c r="B139" s="79"/>
      <c r="C139" s="5"/>
      <c r="D139" s="10"/>
      <c r="E139" s="84" t="str">
        <f t="shared" si="13"/>
        <v/>
      </c>
      <c r="F139" s="85" t="str">
        <f t="shared" si="9"/>
        <v/>
      </c>
      <c r="G139" s="85" t="str">
        <f t="shared" si="10"/>
        <v/>
      </c>
      <c r="H139" s="85" t="str">
        <f t="shared" si="11"/>
        <v/>
      </c>
      <c r="I139" s="86" t="str">
        <f t="shared" si="12"/>
        <v/>
      </c>
      <c r="J139" s="87" t="str">
        <f t="shared" si="8"/>
        <v/>
      </c>
    </row>
    <row r="140" spans="1:10" ht="15" thickBot="1" x14ac:dyDescent="0.35">
      <c r="A140" s="79" t="s">
        <v>643</v>
      </c>
      <c r="B140" s="79"/>
      <c r="C140" s="5"/>
      <c r="D140" s="10"/>
      <c r="E140" s="84" t="str">
        <f t="shared" si="13"/>
        <v/>
      </c>
      <c r="F140" s="85" t="str">
        <f t="shared" si="9"/>
        <v/>
      </c>
      <c r="G140" s="85" t="str">
        <f t="shared" si="10"/>
        <v/>
      </c>
      <c r="H140" s="85" t="str">
        <f t="shared" si="11"/>
        <v/>
      </c>
      <c r="I140" s="86" t="str">
        <f t="shared" si="12"/>
        <v/>
      </c>
      <c r="J140" s="87" t="str">
        <f t="shared" si="8"/>
        <v/>
      </c>
    </row>
    <row r="141" spans="1:10" ht="15" thickBot="1" x14ac:dyDescent="0.35">
      <c r="A141" s="79" t="s">
        <v>644</v>
      </c>
      <c r="B141" s="79"/>
      <c r="C141" s="5"/>
      <c r="D141" s="10"/>
      <c r="E141" s="84" t="str">
        <f t="shared" si="13"/>
        <v/>
      </c>
      <c r="F141" s="85" t="str">
        <f t="shared" si="9"/>
        <v/>
      </c>
      <c r="G141" s="85" t="str">
        <f t="shared" si="10"/>
        <v/>
      </c>
      <c r="H141" s="85" t="str">
        <f t="shared" si="11"/>
        <v/>
      </c>
      <c r="I141" s="86" t="str">
        <f t="shared" si="12"/>
        <v/>
      </c>
      <c r="J141" s="87" t="str">
        <f t="shared" si="8"/>
        <v/>
      </c>
    </row>
    <row r="142" spans="1:10" ht="15" thickBot="1" x14ac:dyDescent="0.35">
      <c r="A142" s="79" t="s">
        <v>645</v>
      </c>
      <c r="B142" s="79"/>
      <c r="C142" s="5"/>
      <c r="D142" s="10"/>
      <c r="E142" s="84" t="str">
        <f t="shared" si="13"/>
        <v/>
      </c>
      <c r="F142" s="85" t="str">
        <f t="shared" si="9"/>
        <v/>
      </c>
      <c r="G142" s="85" t="str">
        <f t="shared" si="10"/>
        <v/>
      </c>
      <c r="H142" s="85" t="str">
        <f t="shared" si="11"/>
        <v/>
      </c>
      <c r="I142" s="86" t="str">
        <f t="shared" si="12"/>
        <v/>
      </c>
      <c r="J142" s="87" t="str">
        <f t="shared" si="8"/>
        <v/>
      </c>
    </row>
    <row r="143" spans="1:10" ht="15" thickBot="1" x14ac:dyDescent="0.35">
      <c r="A143" s="79" t="s">
        <v>646</v>
      </c>
      <c r="B143" s="79"/>
      <c r="C143" s="5"/>
      <c r="D143" s="10"/>
      <c r="E143" s="84" t="str">
        <f t="shared" si="13"/>
        <v/>
      </c>
      <c r="F143" s="85" t="str">
        <f t="shared" si="9"/>
        <v/>
      </c>
      <c r="G143" s="85" t="str">
        <f t="shared" si="10"/>
        <v/>
      </c>
      <c r="H143" s="85" t="str">
        <f t="shared" si="11"/>
        <v/>
      </c>
      <c r="I143" s="86" t="str">
        <f t="shared" si="12"/>
        <v/>
      </c>
      <c r="J143" s="87" t="str">
        <f t="shared" si="8"/>
        <v/>
      </c>
    </row>
    <row r="144" spans="1:10" ht="15" thickBot="1" x14ac:dyDescent="0.35">
      <c r="A144" s="79" t="s">
        <v>647</v>
      </c>
      <c r="B144" s="79"/>
      <c r="C144" s="5"/>
      <c r="D144" s="10"/>
      <c r="E144" s="84" t="str">
        <f t="shared" si="13"/>
        <v/>
      </c>
      <c r="F144" s="85" t="str">
        <f t="shared" si="9"/>
        <v/>
      </c>
      <c r="G144" s="85" t="str">
        <f t="shared" si="10"/>
        <v/>
      </c>
      <c r="H144" s="85" t="str">
        <f t="shared" si="11"/>
        <v/>
      </c>
      <c r="I144" s="86" t="str">
        <f t="shared" si="12"/>
        <v/>
      </c>
      <c r="J144" s="87" t="str">
        <f t="shared" si="8"/>
        <v/>
      </c>
    </row>
    <row r="145" spans="1:10" ht="15" thickBot="1" x14ac:dyDescent="0.35">
      <c r="A145" s="79" t="s">
        <v>648</v>
      </c>
      <c r="B145" s="79"/>
      <c r="C145" s="5"/>
      <c r="D145" s="10"/>
      <c r="E145" s="84" t="str">
        <f t="shared" si="13"/>
        <v/>
      </c>
      <c r="F145" s="85" t="str">
        <f t="shared" si="9"/>
        <v/>
      </c>
      <c r="G145" s="85" t="str">
        <f t="shared" si="10"/>
        <v/>
      </c>
      <c r="H145" s="85" t="str">
        <f t="shared" si="11"/>
        <v/>
      </c>
      <c r="I145" s="86" t="str">
        <f t="shared" si="12"/>
        <v/>
      </c>
      <c r="J145" s="87" t="str">
        <f t="shared" si="8"/>
        <v/>
      </c>
    </row>
    <row r="146" spans="1:10" ht="15" thickBot="1" x14ac:dyDescent="0.35">
      <c r="A146" s="79" t="s">
        <v>649</v>
      </c>
      <c r="B146" s="79"/>
      <c r="C146" s="5"/>
      <c r="D146" s="10"/>
      <c r="E146" s="84" t="str">
        <f t="shared" si="13"/>
        <v/>
      </c>
      <c r="F146" s="85" t="str">
        <f t="shared" si="9"/>
        <v/>
      </c>
      <c r="G146" s="85" t="str">
        <f t="shared" si="10"/>
        <v/>
      </c>
      <c r="H146" s="85" t="str">
        <f t="shared" si="11"/>
        <v/>
      </c>
      <c r="I146" s="86" t="str">
        <f t="shared" si="12"/>
        <v/>
      </c>
      <c r="J146" s="87" t="str">
        <f t="shared" si="8"/>
        <v/>
      </c>
    </row>
    <row r="147" spans="1:10" ht="15" thickBot="1" x14ac:dyDescent="0.35">
      <c r="A147" s="79" t="s">
        <v>650</v>
      </c>
      <c r="B147" s="79"/>
      <c r="C147" s="5"/>
      <c r="D147" s="10"/>
      <c r="E147" s="84" t="str">
        <f t="shared" ref="E147:E178" si="14">IF(E146&lt;=n-1,E146+1,"")</f>
        <v/>
      </c>
      <c r="F147" s="85" t="str">
        <f t="shared" si="9"/>
        <v/>
      </c>
      <c r="G147" s="85" t="str">
        <f t="shared" si="10"/>
        <v/>
      </c>
      <c r="H147" s="85" t="str">
        <f t="shared" si="11"/>
        <v/>
      </c>
      <c r="I147" s="86" t="str">
        <f t="shared" si="12"/>
        <v/>
      </c>
      <c r="J147" s="87" t="str">
        <f t="shared" ref="J147:J210" si="15">IF(E147&lt;=n,IF(kar&gt;(E147-1),(F147-I147)*(1+(_r+pz)),F147-I147),"")</f>
        <v/>
      </c>
    </row>
    <row r="148" spans="1:10" ht="15" thickBot="1" x14ac:dyDescent="0.35">
      <c r="A148" s="79" t="s">
        <v>651</v>
      </c>
      <c r="B148" s="79"/>
      <c r="C148" s="5"/>
      <c r="D148" s="10"/>
      <c r="E148" s="84" t="str">
        <f t="shared" si="14"/>
        <v/>
      </c>
      <c r="F148" s="85" t="str">
        <f t="shared" si="9"/>
        <v/>
      </c>
      <c r="G148" s="85" t="str">
        <f t="shared" si="10"/>
        <v/>
      </c>
      <c r="H148" s="85" t="str">
        <f t="shared" si="11"/>
        <v/>
      </c>
      <c r="I148" s="86" t="str">
        <f t="shared" si="12"/>
        <v/>
      </c>
      <c r="J148" s="87" t="str">
        <f t="shared" si="15"/>
        <v/>
      </c>
    </row>
    <row r="149" spans="1:10" ht="15" thickBot="1" x14ac:dyDescent="0.35">
      <c r="A149" s="79" t="s">
        <v>652</v>
      </c>
      <c r="B149" s="79"/>
      <c r="C149" s="5"/>
      <c r="D149" s="10"/>
      <c r="E149" s="84" t="str">
        <f t="shared" si="14"/>
        <v/>
      </c>
      <c r="F149" s="85" t="str">
        <f t="shared" ref="F149:F178" si="16">IF(E149&lt;=n,J148,"")</f>
        <v/>
      </c>
      <c r="G149" s="85" t="str">
        <f t="shared" ref="G149:G178" si="17">IF(E149&lt;=n,IF(kar&gt;E148,0,F149*(_r+pz)),"")</f>
        <v/>
      </c>
      <c r="H149" s="85" t="str">
        <f t="shared" ref="H149:H178" si="18">IF(E149&lt;=n,I149+G149,"")</f>
        <v/>
      </c>
      <c r="I149" s="86" t="str">
        <f t="shared" ref="I149:I178" si="19">IF(E149&lt;=n,IF(kar&gt;E148,0,IF(E149=n,Tn,C149)),"")</f>
        <v/>
      </c>
      <c r="J149" s="87" t="str">
        <f t="shared" si="15"/>
        <v/>
      </c>
    </row>
    <row r="150" spans="1:10" ht="15" thickBot="1" x14ac:dyDescent="0.35">
      <c r="A150" s="79" t="s">
        <v>653</v>
      </c>
      <c r="B150" s="79"/>
      <c r="C150" s="5"/>
      <c r="D150" s="10"/>
      <c r="E150" s="84" t="str">
        <f t="shared" si="14"/>
        <v/>
      </c>
      <c r="F150" s="85" t="str">
        <f t="shared" si="16"/>
        <v/>
      </c>
      <c r="G150" s="85" t="str">
        <f t="shared" si="17"/>
        <v/>
      </c>
      <c r="H150" s="85" t="str">
        <f t="shared" si="18"/>
        <v/>
      </c>
      <c r="I150" s="86" t="str">
        <f t="shared" si="19"/>
        <v/>
      </c>
      <c r="J150" s="87" t="str">
        <f t="shared" si="15"/>
        <v/>
      </c>
    </row>
    <row r="151" spans="1:10" ht="15" thickBot="1" x14ac:dyDescent="0.35">
      <c r="A151" s="79" t="s">
        <v>654</v>
      </c>
      <c r="B151" s="79"/>
      <c r="C151" s="5"/>
      <c r="D151" s="10"/>
      <c r="E151" s="84" t="str">
        <f t="shared" si="14"/>
        <v/>
      </c>
      <c r="F151" s="85" t="str">
        <f t="shared" si="16"/>
        <v/>
      </c>
      <c r="G151" s="85" t="str">
        <f t="shared" si="17"/>
        <v/>
      </c>
      <c r="H151" s="85" t="str">
        <f t="shared" si="18"/>
        <v/>
      </c>
      <c r="I151" s="86" t="str">
        <f t="shared" si="19"/>
        <v/>
      </c>
      <c r="J151" s="87" t="str">
        <f t="shared" si="15"/>
        <v/>
      </c>
    </row>
    <row r="152" spans="1:10" ht="15" thickBot="1" x14ac:dyDescent="0.35">
      <c r="A152" s="79" t="s">
        <v>655</v>
      </c>
      <c r="B152" s="79"/>
      <c r="C152" s="5"/>
      <c r="D152" s="10"/>
      <c r="E152" s="84" t="str">
        <f t="shared" si="14"/>
        <v/>
      </c>
      <c r="F152" s="85" t="str">
        <f t="shared" si="16"/>
        <v/>
      </c>
      <c r="G152" s="85" t="str">
        <f t="shared" si="17"/>
        <v/>
      </c>
      <c r="H152" s="85" t="str">
        <f t="shared" si="18"/>
        <v/>
      </c>
      <c r="I152" s="86" t="str">
        <f t="shared" si="19"/>
        <v/>
      </c>
      <c r="J152" s="87" t="str">
        <f t="shared" si="15"/>
        <v/>
      </c>
    </row>
    <row r="153" spans="1:10" ht="15" thickBot="1" x14ac:dyDescent="0.35">
      <c r="A153" s="79" t="s">
        <v>656</v>
      </c>
      <c r="B153" s="79"/>
      <c r="C153" s="5"/>
      <c r="D153" s="10"/>
      <c r="E153" s="84" t="str">
        <f t="shared" si="14"/>
        <v/>
      </c>
      <c r="F153" s="85" t="str">
        <f t="shared" si="16"/>
        <v/>
      </c>
      <c r="G153" s="85" t="str">
        <f t="shared" si="17"/>
        <v/>
      </c>
      <c r="H153" s="85" t="str">
        <f t="shared" si="18"/>
        <v/>
      </c>
      <c r="I153" s="86" t="str">
        <f t="shared" si="19"/>
        <v/>
      </c>
      <c r="J153" s="87" t="str">
        <f t="shared" si="15"/>
        <v/>
      </c>
    </row>
    <row r="154" spans="1:10" ht="15" thickBot="1" x14ac:dyDescent="0.35">
      <c r="A154" s="79" t="s">
        <v>657</v>
      </c>
      <c r="B154" s="79"/>
      <c r="C154" s="5"/>
      <c r="D154" s="10"/>
      <c r="E154" s="84" t="str">
        <f t="shared" si="14"/>
        <v/>
      </c>
      <c r="F154" s="85" t="str">
        <f t="shared" si="16"/>
        <v/>
      </c>
      <c r="G154" s="85" t="str">
        <f t="shared" si="17"/>
        <v/>
      </c>
      <c r="H154" s="85" t="str">
        <f t="shared" si="18"/>
        <v/>
      </c>
      <c r="I154" s="86" t="str">
        <f t="shared" si="19"/>
        <v/>
      </c>
      <c r="J154" s="87" t="str">
        <f t="shared" si="15"/>
        <v/>
      </c>
    </row>
    <row r="155" spans="1:10" ht="15" thickBot="1" x14ac:dyDescent="0.35">
      <c r="A155" s="79" t="s">
        <v>658</v>
      </c>
      <c r="B155" s="79"/>
      <c r="C155" s="5"/>
      <c r="D155" s="10"/>
      <c r="E155" s="84" t="str">
        <f t="shared" si="14"/>
        <v/>
      </c>
      <c r="F155" s="85" t="str">
        <f t="shared" si="16"/>
        <v/>
      </c>
      <c r="G155" s="85" t="str">
        <f t="shared" si="17"/>
        <v/>
      </c>
      <c r="H155" s="85" t="str">
        <f t="shared" si="18"/>
        <v/>
      </c>
      <c r="I155" s="86" t="str">
        <f t="shared" si="19"/>
        <v/>
      </c>
      <c r="J155" s="87" t="str">
        <f t="shared" si="15"/>
        <v/>
      </c>
    </row>
    <row r="156" spans="1:10" ht="15" thickBot="1" x14ac:dyDescent="0.35">
      <c r="A156" s="79" t="s">
        <v>659</v>
      </c>
      <c r="B156" s="79"/>
      <c r="C156" s="5"/>
      <c r="D156" s="10"/>
      <c r="E156" s="84" t="str">
        <f t="shared" si="14"/>
        <v/>
      </c>
      <c r="F156" s="85" t="str">
        <f t="shared" si="16"/>
        <v/>
      </c>
      <c r="G156" s="85" t="str">
        <f t="shared" si="17"/>
        <v/>
      </c>
      <c r="H156" s="85" t="str">
        <f t="shared" si="18"/>
        <v/>
      </c>
      <c r="I156" s="86" t="str">
        <f t="shared" si="19"/>
        <v/>
      </c>
      <c r="J156" s="87" t="str">
        <f t="shared" si="15"/>
        <v/>
      </c>
    </row>
    <row r="157" spans="1:10" ht="15" thickBot="1" x14ac:dyDescent="0.35">
      <c r="A157" s="79" t="s">
        <v>660</v>
      </c>
      <c r="B157" s="79"/>
      <c r="C157" s="5"/>
      <c r="D157" s="10"/>
      <c r="E157" s="84" t="str">
        <f t="shared" si="14"/>
        <v/>
      </c>
      <c r="F157" s="85" t="str">
        <f t="shared" si="16"/>
        <v/>
      </c>
      <c r="G157" s="85" t="str">
        <f t="shared" si="17"/>
        <v/>
      </c>
      <c r="H157" s="85" t="str">
        <f t="shared" si="18"/>
        <v/>
      </c>
      <c r="I157" s="86" t="str">
        <f t="shared" si="19"/>
        <v/>
      </c>
      <c r="J157" s="87" t="str">
        <f t="shared" si="15"/>
        <v/>
      </c>
    </row>
    <row r="158" spans="1:10" ht="15" thickBot="1" x14ac:dyDescent="0.35">
      <c r="A158" s="79" t="s">
        <v>661</v>
      </c>
      <c r="B158" s="79"/>
      <c r="C158" s="5"/>
      <c r="D158" s="10"/>
      <c r="E158" s="84" t="str">
        <f t="shared" si="14"/>
        <v/>
      </c>
      <c r="F158" s="85" t="str">
        <f t="shared" si="16"/>
        <v/>
      </c>
      <c r="G158" s="85" t="str">
        <f t="shared" si="17"/>
        <v/>
      </c>
      <c r="H158" s="85" t="str">
        <f t="shared" si="18"/>
        <v/>
      </c>
      <c r="I158" s="86" t="str">
        <f t="shared" si="19"/>
        <v/>
      </c>
      <c r="J158" s="87" t="str">
        <f t="shared" si="15"/>
        <v/>
      </c>
    </row>
    <row r="159" spans="1:10" ht="15" thickBot="1" x14ac:dyDescent="0.35">
      <c r="A159" s="79" t="s">
        <v>662</v>
      </c>
      <c r="B159" s="79"/>
      <c r="C159" s="5"/>
      <c r="D159" s="10"/>
      <c r="E159" s="84" t="str">
        <f t="shared" si="14"/>
        <v/>
      </c>
      <c r="F159" s="85" t="str">
        <f t="shared" si="16"/>
        <v/>
      </c>
      <c r="G159" s="85" t="str">
        <f t="shared" si="17"/>
        <v/>
      </c>
      <c r="H159" s="85" t="str">
        <f t="shared" si="18"/>
        <v/>
      </c>
      <c r="I159" s="86" t="str">
        <f t="shared" si="19"/>
        <v/>
      </c>
      <c r="J159" s="87" t="str">
        <f t="shared" si="15"/>
        <v/>
      </c>
    </row>
    <row r="160" spans="1:10" ht="15" thickBot="1" x14ac:dyDescent="0.35">
      <c r="A160" s="79" t="s">
        <v>663</v>
      </c>
      <c r="B160" s="79"/>
      <c r="C160" s="5"/>
      <c r="D160" s="10"/>
      <c r="E160" s="84" t="str">
        <f t="shared" si="14"/>
        <v/>
      </c>
      <c r="F160" s="85" t="str">
        <f t="shared" si="16"/>
        <v/>
      </c>
      <c r="G160" s="85" t="str">
        <f t="shared" si="17"/>
        <v/>
      </c>
      <c r="H160" s="85" t="str">
        <f t="shared" si="18"/>
        <v/>
      </c>
      <c r="I160" s="86" t="str">
        <f t="shared" si="19"/>
        <v/>
      </c>
      <c r="J160" s="87" t="str">
        <f t="shared" si="15"/>
        <v/>
      </c>
    </row>
    <row r="161" spans="1:10" ht="15" thickBot="1" x14ac:dyDescent="0.35">
      <c r="A161" s="79" t="s">
        <v>664</v>
      </c>
      <c r="B161" s="79"/>
      <c r="C161" s="5"/>
      <c r="D161" s="10"/>
      <c r="E161" s="84" t="str">
        <f t="shared" si="14"/>
        <v/>
      </c>
      <c r="F161" s="85" t="str">
        <f t="shared" si="16"/>
        <v/>
      </c>
      <c r="G161" s="85" t="str">
        <f t="shared" si="17"/>
        <v/>
      </c>
      <c r="H161" s="85" t="str">
        <f t="shared" si="18"/>
        <v/>
      </c>
      <c r="I161" s="86" t="str">
        <f t="shared" si="19"/>
        <v/>
      </c>
      <c r="J161" s="87" t="str">
        <f t="shared" si="15"/>
        <v/>
      </c>
    </row>
    <row r="162" spans="1:10" ht="15" thickBot="1" x14ac:dyDescent="0.35">
      <c r="A162" s="79" t="s">
        <v>665</v>
      </c>
      <c r="B162" s="79"/>
      <c r="C162" s="5"/>
      <c r="D162" s="10"/>
      <c r="E162" s="84" t="str">
        <f t="shared" si="14"/>
        <v/>
      </c>
      <c r="F162" s="85" t="str">
        <f t="shared" si="16"/>
        <v/>
      </c>
      <c r="G162" s="85" t="str">
        <f t="shared" si="17"/>
        <v/>
      </c>
      <c r="H162" s="85" t="str">
        <f t="shared" si="18"/>
        <v/>
      </c>
      <c r="I162" s="86" t="str">
        <f t="shared" si="19"/>
        <v/>
      </c>
      <c r="J162" s="87" t="str">
        <f t="shared" si="15"/>
        <v/>
      </c>
    </row>
    <row r="163" spans="1:10" ht="15" thickBot="1" x14ac:dyDescent="0.35">
      <c r="A163" s="79" t="s">
        <v>666</v>
      </c>
      <c r="B163" s="79"/>
      <c r="C163" s="5"/>
      <c r="D163" s="10"/>
      <c r="E163" s="84" t="str">
        <f t="shared" si="14"/>
        <v/>
      </c>
      <c r="F163" s="85" t="str">
        <f t="shared" si="16"/>
        <v/>
      </c>
      <c r="G163" s="85" t="str">
        <f t="shared" si="17"/>
        <v/>
      </c>
      <c r="H163" s="85" t="str">
        <f t="shared" si="18"/>
        <v/>
      </c>
      <c r="I163" s="86" t="str">
        <f t="shared" si="19"/>
        <v/>
      </c>
      <c r="J163" s="87" t="str">
        <f t="shared" si="15"/>
        <v/>
      </c>
    </row>
    <row r="164" spans="1:10" ht="15" thickBot="1" x14ac:dyDescent="0.35">
      <c r="A164" s="79" t="s">
        <v>667</v>
      </c>
      <c r="B164" s="79"/>
      <c r="C164" s="5"/>
      <c r="D164" s="10"/>
      <c r="E164" s="84" t="str">
        <f t="shared" si="14"/>
        <v/>
      </c>
      <c r="F164" s="85" t="str">
        <f t="shared" si="16"/>
        <v/>
      </c>
      <c r="G164" s="85" t="str">
        <f t="shared" si="17"/>
        <v/>
      </c>
      <c r="H164" s="85" t="str">
        <f t="shared" si="18"/>
        <v/>
      </c>
      <c r="I164" s="86" t="str">
        <f t="shared" si="19"/>
        <v/>
      </c>
      <c r="J164" s="87" t="str">
        <f t="shared" si="15"/>
        <v/>
      </c>
    </row>
    <row r="165" spans="1:10" ht="15" thickBot="1" x14ac:dyDescent="0.35">
      <c r="A165" s="79" t="s">
        <v>668</v>
      </c>
      <c r="B165" s="79"/>
      <c r="C165" s="5"/>
      <c r="D165" s="10"/>
      <c r="E165" s="84" t="str">
        <f t="shared" si="14"/>
        <v/>
      </c>
      <c r="F165" s="85" t="str">
        <f t="shared" si="16"/>
        <v/>
      </c>
      <c r="G165" s="85" t="str">
        <f t="shared" si="17"/>
        <v/>
      </c>
      <c r="H165" s="85" t="str">
        <f t="shared" si="18"/>
        <v/>
      </c>
      <c r="I165" s="86" t="str">
        <f t="shared" si="19"/>
        <v/>
      </c>
      <c r="J165" s="87" t="str">
        <f t="shared" si="15"/>
        <v/>
      </c>
    </row>
    <row r="166" spans="1:10" ht="15" thickBot="1" x14ac:dyDescent="0.35">
      <c r="A166" s="79" t="s">
        <v>669</v>
      </c>
      <c r="B166" s="79"/>
      <c r="C166" s="5"/>
      <c r="D166" s="10"/>
      <c r="E166" s="84" t="str">
        <f t="shared" si="14"/>
        <v/>
      </c>
      <c r="F166" s="85" t="str">
        <f t="shared" si="16"/>
        <v/>
      </c>
      <c r="G166" s="85" t="str">
        <f t="shared" si="17"/>
        <v/>
      </c>
      <c r="H166" s="85" t="str">
        <f t="shared" si="18"/>
        <v/>
      </c>
      <c r="I166" s="86" t="str">
        <f t="shared" si="19"/>
        <v/>
      </c>
      <c r="J166" s="87" t="str">
        <f t="shared" si="15"/>
        <v/>
      </c>
    </row>
    <row r="167" spans="1:10" ht="15" thickBot="1" x14ac:dyDescent="0.35">
      <c r="A167" s="79" t="s">
        <v>670</v>
      </c>
      <c r="B167" s="79"/>
      <c r="C167" s="5"/>
      <c r="D167" s="10"/>
      <c r="E167" s="84" t="str">
        <f t="shared" si="14"/>
        <v/>
      </c>
      <c r="F167" s="85" t="str">
        <f t="shared" si="16"/>
        <v/>
      </c>
      <c r="G167" s="85" t="str">
        <f t="shared" si="17"/>
        <v/>
      </c>
      <c r="H167" s="85" t="str">
        <f t="shared" si="18"/>
        <v/>
      </c>
      <c r="I167" s="86" t="str">
        <f t="shared" si="19"/>
        <v/>
      </c>
      <c r="J167" s="87" t="str">
        <f t="shared" si="15"/>
        <v/>
      </c>
    </row>
    <row r="168" spans="1:10" ht="15" thickBot="1" x14ac:dyDescent="0.35">
      <c r="A168" s="79" t="s">
        <v>671</v>
      </c>
      <c r="B168" s="79"/>
      <c r="C168" s="5"/>
      <c r="D168" s="10"/>
      <c r="E168" s="84" t="str">
        <f t="shared" si="14"/>
        <v/>
      </c>
      <c r="F168" s="85" t="str">
        <f t="shared" si="16"/>
        <v/>
      </c>
      <c r="G168" s="85" t="str">
        <f t="shared" si="17"/>
        <v/>
      </c>
      <c r="H168" s="85" t="str">
        <f t="shared" si="18"/>
        <v/>
      </c>
      <c r="I168" s="86" t="str">
        <f t="shared" si="19"/>
        <v/>
      </c>
      <c r="J168" s="87" t="str">
        <f t="shared" si="15"/>
        <v/>
      </c>
    </row>
    <row r="169" spans="1:10" ht="15" thickBot="1" x14ac:dyDescent="0.35">
      <c r="A169" s="79" t="s">
        <v>672</v>
      </c>
      <c r="B169" s="79"/>
      <c r="C169" s="5"/>
      <c r="D169" s="10"/>
      <c r="E169" s="84" t="str">
        <f t="shared" si="14"/>
        <v/>
      </c>
      <c r="F169" s="85" t="str">
        <f t="shared" si="16"/>
        <v/>
      </c>
      <c r="G169" s="85" t="str">
        <f t="shared" si="17"/>
        <v/>
      </c>
      <c r="H169" s="85" t="str">
        <f t="shared" si="18"/>
        <v/>
      </c>
      <c r="I169" s="86" t="str">
        <f t="shared" si="19"/>
        <v/>
      </c>
      <c r="J169" s="87" t="str">
        <f t="shared" si="15"/>
        <v/>
      </c>
    </row>
    <row r="170" spans="1:10" ht="15" thickBot="1" x14ac:dyDescent="0.35">
      <c r="A170" s="79" t="s">
        <v>673</v>
      </c>
      <c r="B170" s="79"/>
      <c r="C170" s="5"/>
      <c r="D170" s="10"/>
      <c r="E170" s="84" t="str">
        <f t="shared" si="14"/>
        <v/>
      </c>
      <c r="F170" s="85" t="str">
        <f t="shared" si="16"/>
        <v/>
      </c>
      <c r="G170" s="85" t="str">
        <f t="shared" si="17"/>
        <v/>
      </c>
      <c r="H170" s="85" t="str">
        <f t="shared" si="18"/>
        <v/>
      </c>
      <c r="I170" s="86" t="str">
        <f t="shared" si="19"/>
        <v/>
      </c>
      <c r="J170" s="87" t="str">
        <f t="shared" si="15"/>
        <v/>
      </c>
    </row>
    <row r="171" spans="1:10" ht="15" thickBot="1" x14ac:dyDescent="0.35">
      <c r="A171" s="79" t="s">
        <v>674</v>
      </c>
      <c r="B171" s="79"/>
      <c r="C171" s="5"/>
      <c r="D171" s="10"/>
      <c r="E171" s="84" t="str">
        <f t="shared" si="14"/>
        <v/>
      </c>
      <c r="F171" s="85" t="str">
        <f t="shared" si="16"/>
        <v/>
      </c>
      <c r="G171" s="85" t="str">
        <f t="shared" si="17"/>
        <v/>
      </c>
      <c r="H171" s="85" t="str">
        <f t="shared" si="18"/>
        <v/>
      </c>
      <c r="I171" s="86" t="str">
        <f t="shared" si="19"/>
        <v/>
      </c>
      <c r="J171" s="87" t="str">
        <f t="shared" si="15"/>
        <v/>
      </c>
    </row>
    <row r="172" spans="1:10" ht="15" thickBot="1" x14ac:dyDescent="0.35">
      <c r="A172" s="79" t="s">
        <v>675</v>
      </c>
      <c r="B172" s="79"/>
      <c r="C172" s="5"/>
      <c r="D172" s="10"/>
      <c r="E172" s="84" t="str">
        <f t="shared" si="14"/>
        <v/>
      </c>
      <c r="F172" s="85" t="str">
        <f t="shared" si="16"/>
        <v/>
      </c>
      <c r="G172" s="85" t="str">
        <f t="shared" si="17"/>
        <v/>
      </c>
      <c r="H172" s="85" t="str">
        <f t="shared" si="18"/>
        <v/>
      </c>
      <c r="I172" s="86" t="str">
        <f t="shared" si="19"/>
        <v/>
      </c>
      <c r="J172" s="87" t="str">
        <f t="shared" si="15"/>
        <v/>
      </c>
    </row>
    <row r="173" spans="1:10" ht="15" thickBot="1" x14ac:dyDescent="0.35">
      <c r="A173" s="79" t="s">
        <v>676</v>
      </c>
      <c r="B173" s="79"/>
      <c r="C173" s="5"/>
      <c r="D173" s="10"/>
      <c r="E173" s="84" t="str">
        <f t="shared" si="14"/>
        <v/>
      </c>
      <c r="F173" s="85" t="str">
        <f t="shared" si="16"/>
        <v/>
      </c>
      <c r="G173" s="85" t="str">
        <f t="shared" si="17"/>
        <v/>
      </c>
      <c r="H173" s="85" t="str">
        <f t="shared" si="18"/>
        <v/>
      </c>
      <c r="I173" s="86" t="str">
        <f t="shared" si="19"/>
        <v/>
      </c>
      <c r="J173" s="87" t="str">
        <f t="shared" si="15"/>
        <v/>
      </c>
    </row>
    <row r="174" spans="1:10" ht="15" thickBot="1" x14ac:dyDescent="0.35">
      <c r="A174" s="79" t="s">
        <v>677</v>
      </c>
      <c r="B174" s="79"/>
      <c r="C174" s="5"/>
      <c r="D174" s="10"/>
      <c r="E174" s="84" t="str">
        <f t="shared" si="14"/>
        <v/>
      </c>
      <c r="F174" s="85" t="str">
        <f t="shared" si="16"/>
        <v/>
      </c>
      <c r="G174" s="85" t="str">
        <f t="shared" si="17"/>
        <v/>
      </c>
      <c r="H174" s="85" t="str">
        <f t="shared" si="18"/>
        <v/>
      </c>
      <c r="I174" s="86" t="str">
        <f t="shared" si="19"/>
        <v/>
      </c>
      <c r="J174" s="87" t="str">
        <f t="shared" si="15"/>
        <v/>
      </c>
    </row>
    <row r="175" spans="1:10" ht="15" thickBot="1" x14ac:dyDescent="0.35">
      <c r="A175" s="79" t="s">
        <v>678</v>
      </c>
      <c r="B175" s="79"/>
      <c r="C175" s="5"/>
      <c r="D175" s="10"/>
      <c r="E175" s="84" t="str">
        <f t="shared" si="14"/>
        <v/>
      </c>
      <c r="F175" s="85" t="str">
        <f t="shared" si="16"/>
        <v/>
      </c>
      <c r="G175" s="85" t="str">
        <f t="shared" si="17"/>
        <v/>
      </c>
      <c r="H175" s="85" t="str">
        <f t="shared" si="18"/>
        <v/>
      </c>
      <c r="I175" s="86" t="str">
        <f t="shared" si="19"/>
        <v/>
      </c>
      <c r="J175" s="87" t="str">
        <f t="shared" si="15"/>
        <v/>
      </c>
    </row>
    <row r="176" spans="1:10" ht="15" thickBot="1" x14ac:dyDescent="0.35">
      <c r="A176" s="79" t="s">
        <v>679</v>
      </c>
      <c r="B176" s="79"/>
      <c r="C176" s="5"/>
      <c r="D176" s="10"/>
      <c r="E176" s="84" t="str">
        <f t="shared" si="14"/>
        <v/>
      </c>
      <c r="F176" s="85" t="str">
        <f t="shared" si="16"/>
        <v/>
      </c>
      <c r="G176" s="85" t="str">
        <f t="shared" si="17"/>
        <v/>
      </c>
      <c r="H176" s="85" t="str">
        <f t="shared" si="18"/>
        <v/>
      </c>
      <c r="I176" s="86" t="str">
        <f t="shared" si="19"/>
        <v/>
      </c>
      <c r="J176" s="87" t="str">
        <f t="shared" si="15"/>
        <v/>
      </c>
    </row>
    <row r="177" spans="1:10" ht="15" thickBot="1" x14ac:dyDescent="0.35">
      <c r="A177" s="79" t="s">
        <v>680</v>
      </c>
      <c r="B177" s="79"/>
      <c r="C177" s="5"/>
      <c r="D177" s="10"/>
      <c r="E177" s="84" t="str">
        <f t="shared" si="14"/>
        <v/>
      </c>
      <c r="F177" s="85" t="str">
        <f t="shared" si="16"/>
        <v/>
      </c>
      <c r="G177" s="85" t="str">
        <f t="shared" si="17"/>
        <v/>
      </c>
      <c r="H177" s="85" t="str">
        <f t="shared" si="18"/>
        <v/>
      </c>
      <c r="I177" s="86" t="str">
        <f t="shared" si="19"/>
        <v/>
      </c>
      <c r="J177" s="87" t="str">
        <f t="shared" si="15"/>
        <v/>
      </c>
    </row>
    <row r="178" spans="1:10" ht="15" thickBot="1" x14ac:dyDescent="0.35">
      <c r="A178" s="79" t="s">
        <v>681</v>
      </c>
      <c r="B178" s="79"/>
      <c r="C178" s="5"/>
      <c r="D178" s="10"/>
      <c r="E178" s="84" t="str">
        <f t="shared" si="14"/>
        <v/>
      </c>
      <c r="F178" s="85" t="str">
        <f t="shared" si="16"/>
        <v/>
      </c>
      <c r="G178" s="85" t="str">
        <f t="shared" si="17"/>
        <v/>
      </c>
      <c r="H178" s="85" t="str">
        <f t="shared" si="18"/>
        <v/>
      </c>
      <c r="I178" s="86" t="str">
        <f t="shared" si="19"/>
        <v/>
      </c>
      <c r="J178" s="87" t="str">
        <f t="shared" si="15"/>
        <v/>
      </c>
    </row>
    <row r="179" spans="1:10" ht="15" thickBot="1" x14ac:dyDescent="0.35">
      <c r="A179" s="79" t="s">
        <v>682</v>
      </c>
      <c r="B179" s="79"/>
      <c r="C179" s="5"/>
      <c r="D179" s="10"/>
      <c r="E179" s="84" t="str">
        <f t="shared" ref="E179:E214" si="20">IF(E178&lt;=n-1,E178+1,"")</f>
        <v/>
      </c>
      <c r="F179" s="85" t="str">
        <f t="shared" ref="F179:F214" si="21">IF(E179&lt;=n,J178,"")</f>
        <v/>
      </c>
      <c r="G179" s="85" t="str">
        <f t="shared" ref="G179:G214" si="22">IF(E179&lt;=n,IF(kar&gt;E178,0,F179*(_r+pz)),"")</f>
        <v/>
      </c>
      <c r="H179" s="85" t="str">
        <f t="shared" ref="H179:H214" si="23">IF(E179&lt;=n,I179+G179,"")</f>
        <v/>
      </c>
      <c r="I179" s="86" t="str">
        <f t="shared" ref="I179:I214" si="24">IF(E179&lt;=n,IF(kar&gt;E178,0,IF(E179=n,Tn,C179)),"")</f>
        <v/>
      </c>
      <c r="J179" s="87" t="str">
        <f t="shared" si="15"/>
        <v/>
      </c>
    </row>
    <row r="180" spans="1:10" ht="15" thickBot="1" x14ac:dyDescent="0.35">
      <c r="A180" s="79" t="s">
        <v>683</v>
      </c>
      <c r="B180" s="79"/>
      <c r="C180" s="5"/>
      <c r="D180" s="10"/>
      <c r="E180" s="84" t="str">
        <f t="shared" si="20"/>
        <v/>
      </c>
      <c r="F180" s="85" t="str">
        <f t="shared" si="21"/>
        <v/>
      </c>
      <c r="G180" s="85" t="str">
        <f t="shared" si="22"/>
        <v/>
      </c>
      <c r="H180" s="85" t="str">
        <f t="shared" si="23"/>
        <v/>
      </c>
      <c r="I180" s="86" t="str">
        <f t="shared" si="24"/>
        <v/>
      </c>
      <c r="J180" s="87" t="str">
        <f t="shared" si="15"/>
        <v/>
      </c>
    </row>
    <row r="181" spans="1:10" ht="15" thickBot="1" x14ac:dyDescent="0.35">
      <c r="A181" s="79" t="s">
        <v>684</v>
      </c>
      <c r="B181" s="79"/>
      <c r="C181" s="5"/>
      <c r="D181" s="10"/>
      <c r="E181" s="84" t="str">
        <f t="shared" si="20"/>
        <v/>
      </c>
      <c r="F181" s="85" t="str">
        <f t="shared" si="21"/>
        <v/>
      </c>
      <c r="G181" s="85" t="str">
        <f t="shared" si="22"/>
        <v/>
      </c>
      <c r="H181" s="85" t="str">
        <f t="shared" si="23"/>
        <v/>
      </c>
      <c r="I181" s="86" t="str">
        <f t="shared" si="24"/>
        <v/>
      </c>
      <c r="J181" s="87" t="str">
        <f t="shared" si="15"/>
        <v/>
      </c>
    </row>
    <row r="182" spans="1:10" ht="15" thickBot="1" x14ac:dyDescent="0.35">
      <c r="A182" s="79" t="s">
        <v>685</v>
      </c>
      <c r="B182" s="79"/>
      <c r="C182" s="5"/>
      <c r="D182" s="10"/>
      <c r="E182" s="84" t="str">
        <f t="shared" si="20"/>
        <v/>
      </c>
      <c r="F182" s="85" t="str">
        <f t="shared" si="21"/>
        <v/>
      </c>
      <c r="G182" s="85" t="str">
        <f t="shared" si="22"/>
        <v/>
      </c>
      <c r="H182" s="85" t="str">
        <f t="shared" si="23"/>
        <v/>
      </c>
      <c r="I182" s="86" t="str">
        <f t="shared" si="24"/>
        <v/>
      </c>
      <c r="J182" s="87" t="str">
        <f t="shared" si="15"/>
        <v/>
      </c>
    </row>
    <row r="183" spans="1:10" ht="15" thickBot="1" x14ac:dyDescent="0.35">
      <c r="A183" s="79" t="s">
        <v>686</v>
      </c>
      <c r="B183" s="79"/>
      <c r="C183" s="5"/>
      <c r="D183" s="10"/>
      <c r="E183" s="84" t="str">
        <f t="shared" si="20"/>
        <v/>
      </c>
      <c r="F183" s="85" t="str">
        <f t="shared" si="21"/>
        <v/>
      </c>
      <c r="G183" s="85" t="str">
        <f t="shared" si="22"/>
        <v/>
      </c>
      <c r="H183" s="85" t="str">
        <f t="shared" si="23"/>
        <v/>
      </c>
      <c r="I183" s="86" t="str">
        <f t="shared" si="24"/>
        <v/>
      </c>
      <c r="J183" s="87" t="str">
        <f t="shared" si="15"/>
        <v/>
      </c>
    </row>
    <row r="184" spans="1:10" ht="15" thickBot="1" x14ac:dyDescent="0.35">
      <c r="A184" s="79" t="s">
        <v>687</v>
      </c>
      <c r="B184" s="79"/>
      <c r="C184" s="5"/>
      <c r="D184" s="10"/>
      <c r="E184" s="84" t="str">
        <f t="shared" si="20"/>
        <v/>
      </c>
      <c r="F184" s="85" t="str">
        <f t="shared" si="21"/>
        <v/>
      </c>
      <c r="G184" s="85" t="str">
        <f t="shared" si="22"/>
        <v/>
      </c>
      <c r="H184" s="85" t="str">
        <f t="shared" si="23"/>
        <v/>
      </c>
      <c r="I184" s="86" t="str">
        <f t="shared" si="24"/>
        <v/>
      </c>
      <c r="J184" s="87" t="str">
        <f t="shared" si="15"/>
        <v/>
      </c>
    </row>
    <row r="185" spans="1:10" ht="15" thickBot="1" x14ac:dyDescent="0.35">
      <c r="A185" s="79" t="s">
        <v>688</v>
      </c>
      <c r="B185" s="79"/>
      <c r="C185" s="5"/>
      <c r="D185" s="10"/>
      <c r="E185" s="84" t="str">
        <f t="shared" si="20"/>
        <v/>
      </c>
      <c r="F185" s="85" t="str">
        <f t="shared" si="21"/>
        <v/>
      </c>
      <c r="G185" s="85" t="str">
        <f t="shared" si="22"/>
        <v/>
      </c>
      <c r="H185" s="85" t="str">
        <f t="shared" si="23"/>
        <v/>
      </c>
      <c r="I185" s="86" t="str">
        <f t="shared" si="24"/>
        <v/>
      </c>
      <c r="J185" s="87" t="str">
        <f t="shared" si="15"/>
        <v/>
      </c>
    </row>
    <row r="186" spans="1:10" ht="15" thickBot="1" x14ac:dyDescent="0.35">
      <c r="A186" s="79" t="s">
        <v>689</v>
      </c>
      <c r="B186" s="79"/>
      <c r="C186" s="5"/>
      <c r="D186" s="10"/>
      <c r="E186" s="84" t="str">
        <f t="shared" si="20"/>
        <v/>
      </c>
      <c r="F186" s="85" t="str">
        <f t="shared" si="21"/>
        <v/>
      </c>
      <c r="G186" s="85" t="str">
        <f t="shared" si="22"/>
        <v/>
      </c>
      <c r="H186" s="85" t="str">
        <f t="shared" si="23"/>
        <v/>
      </c>
      <c r="I186" s="86" t="str">
        <f t="shared" si="24"/>
        <v/>
      </c>
      <c r="J186" s="87" t="str">
        <f t="shared" si="15"/>
        <v/>
      </c>
    </row>
    <row r="187" spans="1:10" ht="15" thickBot="1" x14ac:dyDescent="0.35">
      <c r="A187" s="79" t="s">
        <v>690</v>
      </c>
      <c r="B187" s="79"/>
      <c r="C187" s="5"/>
      <c r="D187" s="10"/>
      <c r="E187" s="84" t="str">
        <f t="shared" si="20"/>
        <v/>
      </c>
      <c r="F187" s="85" t="str">
        <f t="shared" si="21"/>
        <v/>
      </c>
      <c r="G187" s="85" t="str">
        <f t="shared" si="22"/>
        <v/>
      </c>
      <c r="H187" s="85" t="str">
        <f t="shared" si="23"/>
        <v/>
      </c>
      <c r="I187" s="86" t="str">
        <f t="shared" si="24"/>
        <v/>
      </c>
      <c r="J187" s="87" t="str">
        <f t="shared" si="15"/>
        <v/>
      </c>
    </row>
    <row r="188" spans="1:10" ht="15" thickBot="1" x14ac:dyDescent="0.35">
      <c r="A188" s="79" t="s">
        <v>691</v>
      </c>
      <c r="B188" s="79"/>
      <c r="C188" s="5"/>
      <c r="D188" s="10"/>
      <c r="E188" s="84" t="str">
        <f t="shared" si="20"/>
        <v/>
      </c>
      <c r="F188" s="85" t="str">
        <f t="shared" si="21"/>
        <v/>
      </c>
      <c r="G188" s="85" t="str">
        <f t="shared" si="22"/>
        <v/>
      </c>
      <c r="H188" s="85" t="str">
        <f t="shared" si="23"/>
        <v/>
      </c>
      <c r="I188" s="86" t="str">
        <f t="shared" si="24"/>
        <v/>
      </c>
      <c r="J188" s="87" t="str">
        <f t="shared" si="15"/>
        <v/>
      </c>
    </row>
    <row r="189" spans="1:10" ht="15" thickBot="1" x14ac:dyDescent="0.35">
      <c r="A189" s="79" t="s">
        <v>692</v>
      </c>
      <c r="B189" s="79"/>
      <c r="C189" s="5"/>
      <c r="D189" s="10"/>
      <c r="E189" s="84" t="str">
        <f t="shared" si="20"/>
        <v/>
      </c>
      <c r="F189" s="85" t="str">
        <f t="shared" si="21"/>
        <v/>
      </c>
      <c r="G189" s="85" t="str">
        <f t="shared" si="22"/>
        <v/>
      </c>
      <c r="H189" s="85" t="str">
        <f t="shared" si="23"/>
        <v/>
      </c>
      <c r="I189" s="86" t="str">
        <f t="shared" si="24"/>
        <v/>
      </c>
      <c r="J189" s="87" t="str">
        <f t="shared" si="15"/>
        <v/>
      </c>
    </row>
    <row r="190" spans="1:10" ht="15" thickBot="1" x14ac:dyDescent="0.35">
      <c r="A190" s="79" t="s">
        <v>693</v>
      </c>
      <c r="B190" s="79"/>
      <c r="C190" s="5"/>
      <c r="D190" s="10"/>
      <c r="E190" s="84" t="str">
        <f t="shared" si="20"/>
        <v/>
      </c>
      <c r="F190" s="85" t="str">
        <f t="shared" si="21"/>
        <v/>
      </c>
      <c r="G190" s="85" t="str">
        <f t="shared" si="22"/>
        <v/>
      </c>
      <c r="H190" s="85" t="str">
        <f t="shared" si="23"/>
        <v/>
      </c>
      <c r="I190" s="86" t="str">
        <f t="shared" si="24"/>
        <v/>
      </c>
      <c r="J190" s="87" t="str">
        <f t="shared" si="15"/>
        <v/>
      </c>
    </row>
    <row r="191" spans="1:10" ht="15" thickBot="1" x14ac:dyDescent="0.35">
      <c r="A191" s="79" t="s">
        <v>694</v>
      </c>
      <c r="B191" s="79"/>
      <c r="C191" s="5"/>
      <c r="D191" s="10"/>
      <c r="E191" s="84" t="str">
        <f t="shared" si="20"/>
        <v/>
      </c>
      <c r="F191" s="85" t="str">
        <f t="shared" si="21"/>
        <v/>
      </c>
      <c r="G191" s="85" t="str">
        <f t="shared" si="22"/>
        <v/>
      </c>
      <c r="H191" s="85" t="str">
        <f t="shared" si="23"/>
        <v/>
      </c>
      <c r="I191" s="86" t="str">
        <f t="shared" si="24"/>
        <v/>
      </c>
      <c r="J191" s="87" t="str">
        <f t="shared" si="15"/>
        <v/>
      </c>
    </row>
    <row r="192" spans="1:10" ht="15" thickBot="1" x14ac:dyDescent="0.35">
      <c r="A192" s="79" t="s">
        <v>695</v>
      </c>
      <c r="B192" s="79"/>
      <c r="C192" s="5"/>
      <c r="D192" s="10"/>
      <c r="E192" s="84" t="str">
        <f t="shared" si="20"/>
        <v/>
      </c>
      <c r="F192" s="85" t="str">
        <f t="shared" si="21"/>
        <v/>
      </c>
      <c r="G192" s="85" t="str">
        <f t="shared" si="22"/>
        <v/>
      </c>
      <c r="H192" s="85" t="str">
        <f t="shared" si="23"/>
        <v/>
      </c>
      <c r="I192" s="86" t="str">
        <f t="shared" si="24"/>
        <v/>
      </c>
      <c r="J192" s="87" t="str">
        <f t="shared" si="15"/>
        <v/>
      </c>
    </row>
    <row r="193" spans="1:10" ht="15" thickBot="1" x14ac:dyDescent="0.35">
      <c r="A193" s="79" t="s">
        <v>696</v>
      </c>
      <c r="B193" s="79"/>
      <c r="C193" s="5"/>
      <c r="D193" s="10"/>
      <c r="E193" s="84" t="str">
        <f t="shared" si="20"/>
        <v/>
      </c>
      <c r="F193" s="85" t="str">
        <f t="shared" si="21"/>
        <v/>
      </c>
      <c r="G193" s="85" t="str">
        <f t="shared" si="22"/>
        <v/>
      </c>
      <c r="H193" s="85" t="str">
        <f t="shared" si="23"/>
        <v/>
      </c>
      <c r="I193" s="86" t="str">
        <f t="shared" si="24"/>
        <v/>
      </c>
      <c r="J193" s="87" t="str">
        <f t="shared" si="15"/>
        <v/>
      </c>
    </row>
    <row r="194" spans="1:10" ht="15" thickBot="1" x14ac:dyDescent="0.35">
      <c r="A194" s="79" t="s">
        <v>697</v>
      </c>
      <c r="B194" s="79"/>
      <c r="C194" s="5"/>
      <c r="D194" s="10"/>
      <c r="E194" s="84" t="str">
        <f t="shared" si="20"/>
        <v/>
      </c>
      <c r="F194" s="85" t="str">
        <f t="shared" si="21"/>
        <v/>
      </c>
      <c r="G194" s="85" t="str">
        <f t="shared" si="22"/>
        <v/>
      </c>
      <c r="H194" s="85" t="str">
        <f t="shared" si="23"/>
        <v/>
      </c>
      <c r="I194" s="86" t="str">
        <f t="shared" si="24"/>
        <v/>
      </c>
      <c r="J194" s="87" t="str">
        <f t="shared" si="15"/>
        <v/>
      </c>
    </row>
    <row r="195" spans="1:10" ht="15" thickBot="1" x14ac:dyDescent="0.35">
      <c r="A195" s="79" t="s">
        <v>698</v>
      </c>
      <c r="B195" s="79"/>
      <c r="C195" s="5"/>
      <c r="D195" s="10"/>
      <c r="E195" s="84" t="str">
        <f t="shared" si="20"/>
        <v/>
      </c>
      <c r="F195" s="85" t="str">
        <f t="shared" si="21"/>
        <v/>
      </c>
      <c r="G195" s="85" t="str">
        <f t="shared" si="22"/>
        <v/>
      </c>
      <c r="H195" s="85" t="str">
        <f t="shared" si="23"/>
        <v/>
      </c>
      <c r="I195" s="86" t="str">
        <f t="shared" si="24"/>
        <v/>
      </c>
      <c r="J195" s="87" t="str">
        <f t="shared" si="15"/>
        <v/>
      </c>
    </row>
    <row r="196" spans="1:10" ht="15" thickBot="1" x14ac:dyDescent="0.35">
      <c r="A196" s="79" t="s">
        <v>699</v>
      </c>
      <c r="B196" s="79"/>
      <c r="C196" s="5"/>
      <c r="D196" s="10"/>
      <c r="E196" s="84" t="str">
        <f t="shared" si="20"/>
        <v/>
      </c>
      <c r="F196" s="85" t="str">
        <f t="shared" si="21"/>
        <v/>
      </c>
      <c r="G196" s="85" t="str">
        <f t="shared" si="22"/>
        <v/>
      </c>
      <c r="H196" s="85" t="str">
        <f t="shared" si="23"/>
        <v/>
      </c>
      <c r="I196" s="86" t="str">
        <f t="shared" si="24"/>
        <v/>
      </c>
      <c r="J196" s="87" t="str">
        <f t="shared" si="15"/>
        <v/>
      </c>
    </row>
    <row r="197" spans="1:10" ht="15" thickBot="1" x14ac:dyDescent="0.35">
      <c r="A197" s="79" t="s">
        <v>700</v>
      </c>
      <c r="B197" s="79"/>
      <c r="C197" s="5"/>
      <c r="D197" s="10"/>
      <c r="E197" s="84" t="str">
        <f t="shared" si="20"/>
        <v/>
      </c>
      <c r="F197" s="85" t="str">
        <f t="shared" si="21"/>
        <v/>
      </c>
      <c r="G197" s="85" t="str">
        <f t="shared" si="22"/>
        <v/>
      </c>
      <c r="H197" s="85" t="str">
        <f t="shared" si="23"/>
        <v/>
      </c>
      <c r="I197" s="86" t="str">
        <f t="shared" si="24"/>
        <v/>
      </c>
      <c r="J197" s="87" t="str">
        <f t="shared" si="15"/>
        <v/>
      </c>
    </row>
    <row r="198" spans="1:10" ht="15" thickBot="1" x14ac:dyDescent="0.35">
      <c r="A198" s="79" t="s">
        <v>701</v>
      </c>
      <c r="B198" s="79"/>
      <c r="C198" s="5"/>
      <c r="D198" s="10"/>
      <c r="E198" s="84" t="str">
        <f t="shared" si="20"/>
        <v/>
      </c>
      <c r="F198" s="85" t="str">
        <f t="shared" si="21"/>
        <v/>
      </c>
      <c r="G198" s="85" t="str">
        <f t="shared" si="22"/>
        <v/>
      </c>
      <c r="H198" s="85" t="str">
        <f t="shared" si="23"/>
        <v/>
      </c>
      <c r="I198" s="86" t="str">
        <f t="shared" si="24"/>
        <v/>
      </c>
      <c r="J198" s="87" t="str">
        <f t="shared" si="15"/>
        <v/>
      </c>
    </row>
    <row r="199" spans="1:10" ht="15" thickBot="1" x14ac:dyDescent="0.35">
      <c r="A199" s="79" t="s">
        <v>702</v>
      </c>
      <c r="B199" s="79"/>
      <c r="C199" s="5"/>
      <c r="D199" s="10"/>
      <c r="E199" s="84" t="str">
        <f t="shared" si="20"/>
        <v/>
      </c>
      <c r="F199" s="85" t="str">
        <f t="shared" si="21"/>
        <v/>
      </c>
      <c r="G199" s="85" t="str">
        <f t="shared" si="22"/>
        <v/>
      </c>
      <c r="H199" s="85" t="str">
        <f t="shared" si="23"/>
        <v/>
      </c>
      <c r="I199" s="86" t="str">
        <f t="shared" si="24"/>
        <v/>
      </c>
      <c r="J199" s="87" t="str">
        <f t="shared" si="15"/>
        <v/>
      </c>
    </row>
    <row r="200" spans="1:10" ht="15" thickBot="1" x14ac:dyDescent="0.35">
      <c r="A200" s="79" t="s">
        <v>703</v>
      </c>
      <c r="B200" s="79"/>
      <c r="C200" s="5"/>
      <c r="D200" s="10"/>
      <c r="E200" s="84" t="str">
        <f t="shared" si="20"/>
        <v/>
      </c>
      <c r="F200" s="85" t="str">
        <f t="shared" si="21"/>
        <v/>
      </c>
      <c r="G200" s="85" t="str">
        <f t="shared" si="22"/>
        <v/>
      </c>
      <c r="H200" s="85" t="str">
        <f t="shared" si="23"/>
        <v/>
      </c>
      <c r="I200" s="86" t="str">
        <f t="shared" si="24"/>
        <v/>
      </c>
      <c r="J200" s="87" t="str">
        <f t="shared" si="15"/>
        <v/>
      </c>
    </row>
    <row r="201" spans="1:10" ht="15" thickBot="1" x14ac:dyDescent="0.35">
      <c r="A201" s="79" t="s">
        <v>704</v>
      </c>
      <c r="B201" s="79"/>
      <c r="C201" s="5"/>
      <c r="D201" s="10"/>
      <c r="E201" s="84" t="str">
        <f t="shared" si="20"/>
        <v/>
      </c>
      <c r="F201" s="85" t="str">
        <f t="shared" si="21"/>
        <v/>
      </c>
      <c r="G201" s="85" t="str">
        <f t="shared" si="22"/>
        <v/>
      </c>
      <c r="H201" s="85" t="str">
        <f t="shared" si="23"/>
        <v/>
      </c>
      <c r="I201" s="86" t="str">
        <f t="shared" si="24"/>
        <v/>
      </c>
      <c r="J201" s="87" t="str">
        <f t="shared" si="15"/>
        <v/>
      </c>
    </row>
    <row r="202" spans="1:10" ht="15" thickBot="1" x14ac:dyDescent="0.35">
      <c r="A202" s="79" t="s">
        <v>705</v>
      </c>
      <c r="B202" s="79"/>
      <c r="C202" s="5"/>
      <c r="D202" s="10"/>
      <c r="E202" s="84" t="str">
        <f t="shared" si="20"/>
        <v/>
      </c>
      <c r="F202" s="85" t="str">
        <f t="shared" si="21"/>
        <v/>
      </c>
      <c r="G202" s="85" t="str">
        <f t="shared" si="22"/>
        <v/>
      </c>
      <c r="H202" s="85" t="str">
        <f t="shared" si="23"/>
        <v/>
      </c>
      <c r="I202" s="86" t="str">
        <f t="shared" si="24"/>
        <v/>
      </c>
      <c r="J202" s="87" t="str">
        <f t="shared" si="15"/>
        <v/>
      </c>
    </row>
    <row r="203" spans="1:10" ht="15" thickBot="1" x14ac:dyDescent="0.35">
      <c r="A203" s="79" t="s">
        <v>706</v>
      </c>
      <c r="B203" s="79"/>
      <c r="C203" s="5"/>
      <c r="D203" s="10"/>
      <c r="E203" s="84" t="str">
        <f t="shared" si="20"/>
        <v/>
      </c>
      <c r="F203" s="85" t="str">
        <f t="shared" si="21"/>
        <v/>
      </c>
      <c r="G203" s="85" t="str">
        <f t="shared" si="22"/>
        <v/>
      </c>
      <c r="H203" s="85" t="str">
        <f t="shared" si="23"/>
        <v/>
      </c>
      <c r="I203" s="86" t="str">
        <f t="shared" si="24"/>
        <v/>
      </c>
      <c r="J203" s="87" t="str">
        <f t="shared" si="15"/>
        <v/>
      </c>
    </row>
    <row r="204" spans="1:10" ht="15" thickBot="1" x14ac:dyDescent="0.35">
      <c r="A204" s="79" t="s">
        <v>707</v>
      </c>
      <c r="B204" s="79"/>
      <c r="C204" s="5"/>
      <c r="D204" s="10"/>
      <c r="E204" s="84" t="str">
        <f t="shared" si="20"/>
        <v/>
      </c>
      <c r="F204" s="85" t="str">
        <f t="shared" si="21"/>
        <v/>
      </c>
      <c r="G204" s="85" t="str">
        <f t="shared" si="22"/>
        <v/>
      </c>
      <c r="H204" s="85" t="str">
        <f t="shared" si="23"/>
        <v/>
      </c>
      <c r="I204" s="86" t="str">
        <f t="shared" si="24"/>
        <v/>
      </c>
      <c r="J204" s="87" t="str">
        <f t="shared" si="15"/>
        <v/>
      </c>
    </row>
    <row r="205" spans="1:10" ht="15" thickBot="1" x14ac:dyDescent="0.35">
      <c r="A205" s="79" t="s">
        <v>708</v>
      </c>
      <c r="B205" s="79"/>
      <c r="C205" s="5"/>
      <c r="D205" s="10"/>
      <c r="E205" s="84" t="str">
        <f t="shared" si="20"/>
        <v/>
      </c>
      <c r="F205" s="85" t="str">
        <f t="shared" si="21"/>
        <v/>
      </c>
      <c r="G205" s="85" t="str">
        <f t="shared" si="22"/>
        <v/>
      </c>
      <c r="H205" s="85" t="str">
        <f t="shared" si="23"/>
        <v/>
      </c>
      <c r="I205" s="86" t="str">
        <f t="shared" si="24"/>
        <v/>
      </c>
      <c r="J205" s="87" t="str">
        <f t="shared" si="15"/>
        <v/>
      </c>
    </row>
    <row r="206" spans="1:10" ht="15" thickBot="1" x14ac:dyDescent="0.35">
      <c r="A206" s="79" t="s">
        <v>709</v>
      </c>
      <c r="B206" s="79"/>
      <c r="C206" s="5"/>
      <c r="D206" s="10"/>
      <c r="E206" s="84" t="str">
        <f t="shared" si="20"/>
        <v/>
      </c>
      <c r="F206" s="85" t="str">
        <f t="shared" si="21"/>
        <v/>
      </c>
      <c r="G206" s="85" t="str">
        <f t="shared" si="22"/>
        <v/>
      </c>
      <c r="H206" s="85" t="str">
        <f t="shared" si="23"/>
        <v/>
      </c>
      <c r="I206" s="86" t="str">
        <f t="shared" si="24"/>
        <v/>
      </c>
      <c r="J206" s="87" t="str">
        <f t="shared" si="15"/>
        <v/>
      </c>
    </row>
    <row r="207" spans="1:10" ht="15" thickBot="1" x14ac:dyDescent="0.35">
      <c r="A207" s="79" t="s">
        <v>710</v>
      </c>
      <c r="B207" s="79"/>
      <c r="C207" s="5"/>
      <c r="D207" s="10"/>
      <c r="E207" s="84" t="str">
        <f t="shared" si="20"/>
        <v/>
      </c>
      <c r="F207" s="85" t="str">
        <f t="shared" si="21"/>
        <v/>
      </c>
      <c r="G207" s="85" t="str">
        <f t="shared" si="22"/>
        <v/>
      </c>
      <c r="H207" s="85" t="str">
        <f t="shared" si="23"/>
        <v/>
      </c>
      <c r="I207" s="86" t="str">
        <f t="shared" si="24"/>
        <v/>
      </c>
      <c r="J207" s="87" t="str">
        <f t="shared" si="15"/>
        <v/>
      </c>
    </row>
    <row r="208" spans="1:10" ht="15" thickBot="1" x14ac:dyDescent="0.35">
      <c r="A208" s="79" t="s">
        <v>711</v>
      </c>
      <c r="B208" s="79"/>
      <c r="C208" s="5"/>
      <c r="D208" s="10"/>
      <c r="E208" s="84" t="str">
        <f t="shared" si="20"/>
        <v/>
      </c>
      <c r="F208" s="85" t="str">
        <f t="shared" si="21"/>
        <v/>
      </c>
      <c r="G208" s="85" t="str">
        <f t="shared" si="22"/>
        <v/>
      </c>
      <c r="H208" s="85" t="str">
        <f t="shared" si="23"/>
        <v/>
      </c>
      <c r="I208" s="86" t="str">
        <f t="shared" si="24"/>
        <v/>
      </c>
      <c r="J208" s="87" t="str">
        <f t="shared" si="15"/>
        <v/>
      </c>
    </row>
    <row r="209" spans="1:10" ht="15" thickBot="1" x14ac:dyDescent="0.35">
      <c r="A209" s="79" t="s">
        <v>712</v>
      </c>
      <c r="B209" s="79"/>
      <c r="C209" s="5"/>
      <c r="D209" s="10"/>
      <c r="E209" s="84" t="str">
        <f t="shared" si="20"/>
        <v/>
      </c>
      <c r="F209" s="85" t="str">
        <f t="shared" si="21"/>
        <v/>
      </c>
      <c r="G209" s="85" t="str">
        <f t="shared" si="22"/>
        <v/>
      </c>
      <c r="H209" s="85" t="str">
        <f t="shared" si="23"/>
        <v/>
      </c>
      <c r="I209" s="86" t="str">
        <f t="shared" si="24"/>
        <v/>
      </c>
      <c r="J209" s="87" t="str">
        <f t="shared" si="15"/>
        <v/>
      </c>
    </row>
    <row r="210" spans="1:10" ht="15" thickBot="1" x14ac:dyDescent="0.35">
      <c r="A210" s="79" t="s">
        <v>713</v>
      </c>
      <c r="B210" s="79"/>
      <c r="C210" s="5"/>
      <c r="D210" s="10"/>
      <c r="E210" s="84" t="str">
        <f t="shared" si="20"/>
        <v/>
      </c>
      <c r="F210" s="85" t="str">
        <f t="shared" si="21"/>
        <v/>
      </c>
      <c r="G210" s="85" t="str">
        <f t="shared" si="22"/>
        <v/>
      </c>
      <c r="H210" s="85" t="str">
        <f t="shared" si="23"/>
        <v/>
      </c>
      <c r="I210" s="86" t="str">
        <f t="shared" si="24"/>
        <v/>
      </c>
      <c r="J210" s="87" t="str">
        <f t="shared" si="15"/>
        <v/>
      </c>
    </row>
    <row r="211" spans="1:10" ht="15" thickBot="1" x14ac:dyDescent="0.35">
      <c r="A211" s="79" t="s">
        <v>714</v>
      </c>
      <c r="B211" s="79"/>
      <c r="C211" s="5"/>
      <c r="D211" s="10"/>
      <c r="E211" s="84" t="str">
        <f t="shared" si="20"/>
        <v/>
      </c>
      <c r="F211" s="85" t="str">
        <f t="shared" si="21"/>
        <v/>
      </c>
      <c r="G211" s="85" t="str">
        <f t="shared" si="22"/>
        <v/>
      </c>
      <c r="H211" s="85" t="str">
        <f t="shared" si="23"/>
        <v/>
      </c>
      <c r="I211" s="86" t="str">
        <f t="shared" si="24"/>
        <v/>
      </c>
      <c r="J211" s="87" t="str">
        <f t="shared" ref="J211:J274" si="25">IF(E211&lt;=n,IF(kar&gt;(E211-1),(F211-I211)*(1+(_r+pz)),F211-I211),"")</f>
        <v/>
      </c>
    </row>
    <row r="212" spans="1:10" ht="15" thickBot="1" x14ac:dyDescent="0.35">
      <c r="A212" s="79" t="s">
        <v>715</v>
      </c>
      <c r="B212" s="79"/>
      <c r="C212" s="5"/>
      <c r="D212" s="10"/>
      <c r="E212" s="84" t="str">
        <f t="shared" si="20"/>
        <v/>
      </c>
      <c r="F212" s="85" t="str">
        <f t="shared" si="21"/>
        <v/>
      </c>
      <c r="G212" s="85" t="str">
        <f t="shared" si="22"/>
        <v/>
      </c>
      <c r="H212" s="85" t="str">
        <f t="shared" si="23"/>
        <v/>
      </c>
      <c r="I212" s="86" t="str">
        <f t="shared" si="24"/>
        <v/>
      </c>
      <c r="J212" s="87" t="str">
        <f t="shared" si="25"/>
        <v/>
      </c>
    </row>
    <row r="213" spans="1:10" ht="15" thickBot="1" x14ac:dyDescent="0.35">
      <c r="A213" s="79" t="s">
        <v>716</v>
      </c>
      <c r="B213" s="79"/>
      <c r="C213" s="5"/>
      <c r="D213" s="10"/>
      <c r="E213" s="84" t="str">
        <f t="shared" si="20"/>
        <v/>
      </c>
      <c r="F213" s="85" t="str">
        <f t="shared" si="21"/>
        <v/>
      </c>
      <c r="G213" s="85" t="str">
        <f t="shared" si="22"/>
        <v/>
      </c>
      <c r="H213" s="85" t="str">
        <f t="shared" si="23"/>
        <v/>
      </c>
      <c r="I213" s="86" t="str">
        <f t="shared" si="24"/>
        <v/>
      </c>
      <c r="J213" s="87" t="str">
        <f t="shared" si="25"/>
        <v/>
      </c>
    </row>
    <row r="214" spans="1:10" ht="15" thickBot="1" x14ac:dyDescent="0.35">
      <c r="A214" s="79" t="s">
        <v>717</v>
      </c>
      <c r="B214" s="79"/>
      <c r="C214" s="5"/>
      <c r="D214" s="10"/>
      <c r="E214" s="84" t="str">
        <f t="shared" si="20"/>
        <v/>
      </c>
      <c r="F214" s="85" t="str">
        <f t="shared" si="21"/>
        <v/>
      </c>
      <c r="G214" s="85" t="str">
        <f t="shared" si="22"/>
        <v/>
      </c>
      <c r="H214" s="85" t="str">
        <f t="shared" si="23"/>
        <v/>
      </c>
      <c r="I214" s="86" t="str">
        <f t="shared" si="24"/>
        <v/>
      </c>
      <c r="J214" s="87" t="str">
        <f t="shared" si="25"/>
        <v/>
      </c>
    </row>
    <row r="215" spans="1:10" ht="15" thickBot="1" x14ac:dyDescent="0.35">
      <c r="A215" s="79" t="s">
        <v>718</v>
      </c>
      <c r="B215" s="79"/>
      <c r="C215" s="5"/>
      <c r="D215" s="10"/>
      <c r="E215" s="84" t="str">
        <f t="shared" ref="E215:E278" si="26">IF(E214&lt;=n-1,E214+1,"")</f>
        <v/>
      </c>
      <c r="F215" s="85" t="str">
        <f t="shared" ref="F215:F278" si="27">IF(E215&lt;=n,J214,"")</f>
        <v/>
      </c>
      <c r="G215" s="85" t="str">
        <f t="shared" ref="G215:G278" si="28">IF(E215&lt;=n,IF(kar&gt;E214,0,F215*(_r+pz)),"")</f>
        <v/>
      </c>
      <c r="H215" s="85" t="str">
        <f t="shared" ref="H215:H278" si="29">IF(E215&lt;=n,I215+G215,"")</f>
        <v/>
      </c>
      <c r="I215" s="86" t="str">
        <f t="shared" ref="I215:I278" si="30">IF(E215&lt;=n,IF(kar&gt;E214,0,IF(E215=n,Tn,C215)),"")</f>
        <v/>
      </c>
      <c r="J215" s="87" t="str">
        <f t="shared" si="25"/>
        <v/>
      </c>
    </row>
    <row r="216" spans="1:10" ht="15" thickBot="1" x14ac:dyDescent="0.35">
      <c r="A216" s="79" t="s">
        <v>719</v>
      </c>
      <c r="B216" s="79"/>
      <c r="C216" s="5"/>
      <c r="D216" s="10"/>
      <c r="E216" s="84" t="str">
        <f t="shared" si="26"/>
        <v/>
      </c>
      <c r="F216" s="85" t="str">
        <f t="shared" si="27"/>
        <v/>
      </c>
      <c r="G216" s="85" t="str">
        <f t="shared" si="28"/>
        <v/>
      </c>
      <c r="H216" s="85" t="str">
        <f t="shared" si="29"/>
        <v/>
      </c>
      <c r="I216" s="86" t="str">
        <f t="shared" si="30"/>
        <v/>
      </c>
      <c r="J216" s="87" t="str">
        <f t="shared" si="25"/>
        <v/>
      </c>
    </row>
    <row r="217" spans="1:10" ht="15" thickBot="1" x14ac:dyDescent="0.35">
      <c r="A217" s="79" t="s">
        <v>720</v>
      </c>
      <c r="B217" s="79"/>
      <c r="C217" s="5"/>
      <c r="D217" s="10"/>
      <c r="E217" s="84" t="str">
        <f t="shared" si="26"/>
        <v/>
      </c>
      <c r="F217" s="85" t="str">
        <f t="shared" si="27"/>
        <v/>
      </c>
      <c r="G217" s="85" t="str">
        <f t="shared" si="28"/>
        <v/>
      </c>
      <c r="H217" s="85" t="str">
        <f t="shared" si="29"/>
        <v/>
      </c>
      <c r="I217" s="86" t="str">
        <f t="shared" si="30"/>
        <v/>
      </c>
      <c r="J217" s="87" t="str">
        <f t="shared" si="25"/>
        <v/>
      </c>
    </row>
    <row r="218" spans="1:10" ht="15" thickBot="1" x14ac:dyDescent="0.35">
      <c r="A218" s="79" t="s">
        <v>721</v>
      </c>
      <c r="B218" s="79"/>
      <c r="C218" s="5"/>
      <c r="D218" s="10"/>
      <c r="E218" s="84" t="str">
        <f t="shared" si="26"/>
        <v/>
      </c>
      <c r="F218" s="85" t="str">
        <f t="shared" si="27"/>
        <v/>
      </c>
      <c r="G218" s="85" t="str">
        <f t="shared" si="28"/>
        <v/>
      </c>
      <c r="H218" s="85" t="str">
        <f t="shared" si="29"/>
        <v/>
      </c>
      <c r="I218" s="86" t="str">
        <f t="shared" si="30"/>
        <v/>
      </c>
      <c r="J218" s="87" t="str">
        <f t="shared" si="25"/>
        <v/>
      </c>
    </row>
    <row r="219" spans="1:10" ht="15" thickBot="1" x14ac:dyDescent="0.35">
      <c r="A219" s="79" t="s">
        <v>722</v>
      </c>
      <c r="B219" s="79"/>
      <c r="C219" s="5"/>
      <c r="D219" s="10"/>
      <c r="E219" s="84" t="str">
        <f t="shared" si="26"/>
        <v/>
      </c>
      <c r="F219" s="85" t="str">
        <f t="shared" si="27"/>
        <v/>
      </c>
      <c r="G219" s="85" t="str">
        <f t="shared" si="28"/>
        <v/>
      </c>
      <c r="H219" s="85" t="str">
        <f t="shared" si="29"/>
        <v/>
      </c>
      <c r="I219" s="86" t="str">
        <f t="shared" si="30"/>
        <v/>
      </c>
      <c r="J219" s="87" t="str">
        <f t="shared" si="25"/>
        <v/>
      </c>
    </row>
    <row r="220" spans="1:10" ht="15" thickBot="1" x14ac:dyDescent="0.35">
      <c r="A220" s="79" t="s">
        <v>723</v>
      </c>
      <c r="B220" s="79"/>
      <c r="C220" s="5"/>
      <c r="D220" s="10"/>
      <c r="E220" s="84" t="str">
        <f t="shared" si="26"/>
        <v/>
      </c>
      <c r="F220" s="85" t="str">
        <f t="shared" si="27"/>
        <v/>
      </c>
      <c r="G220" s="85" t="str">
        <f t="shared" si="28"/>
        <v/>
      </c>
      <c r="H220" s="85" t="str">
        <f t="shared" si="29"/>
        <v/>
      </c>
      <c r="I220" s="86" t="str">
        <f t="shared" si="30"/>
        <v/>
      </c>
      <c r="J220" s="87" t="str">
        <f t="shared" si="25"/>
        <v/>
      </c>
    </row>
    <row r="221" spans="1:10" ht="15" thickBot="1" x14ac:dyDescent="0.35">
      <c r="A221" s="79" t="s">
        <v>724</v>
      </c>
      <c r="B221" s="79"/>
      <c r="C221" s="5"/>
      <c r="D221" s="10"/>
      <c r="E221" s="84" t="str">
        <f t="shared" si="26"/>
        <v/>
      </c>
      <c r="F221" s="85" t="str">
        <f t="shared" si="27"/>
        <v/>
      </c>
      <c r="G221" s="85" t="str">
        <f t="shared" si="28"/>
        <v/>
      </c>
      <c r="H221" s="85" t="str">
        <f t="shared" si="29"/>
        <v/>
      </c>
      <c r="I221" s="86" t="str">
        <f t="shared" si="30"/>
        <v/>
      </c>
      <c r="J221" s="87" t="str">
        <f t="shared" si="25"/>
        <v/>
      </c>
    </row>
    <row r="222" spans="1:10" ht="15" thickBot="1" x14ac:dyDescent="0.35">
      <c r="A222" s="79" t="s">
        <v>725</v>
      </c>
      <c r="B222" s="79"/>
      <c r="C222" s="5"/>
      <c r="D222" s="10"/>
      <c r="E222" s="84" t="str">
        <f t="shared" si="26"/>
        <v/>
      </c>
      <c r="F222" s="85" t="str">
        <f t="shared" si="27"/>
        <v/>
      </c>
      <c r="G222" s="85" t="str">
        <f t="shared" si="28"/>
        <v/>
      </c>
      <c r="H222" s="85" t="str">
        <f t="shared" si="29"/>
        <v/>
      </c>
      <c r="I222" s="86" t="str">
        <f t="shared" si="30"/>
        <v/>
      </c>
      <c r="J222" s="87" t="str">
        <f t="shared" si="25"/>
        <v/>
      </c>
    </row>
    <row r="223" spans="1:10" ht="15" thickBot="1" x14ac:dyDescent="0.35">
      <c r="A223" s="79" t="s">
        <v>726</v>
      </c>
      <c r="B223" s="79"/>
      <c r="C223" s="5"/>
      <c r="D223" s="10"/>
      <c r="E223" s="84" t="str">
        <f t="shared" si="26"/>
        <v/>
      </c>
      <c r="F223" s="85" t="str">
        <f t="shared" si="27"/>
        <v/>
      </c>
      <c r="G223" s="85" t="str">
        <f t="shared" si="28"/>
        <v/>
      </c>
      <c r="H223" s="85" t="str">
        <f t="shared" si="29"/>
        <v/>
      </c>
      <c r="I223" s="86" t="str">
        <f t="shared" si="30"/>
        <v/>
      </c>
      <c r="J223" s="87" t="str">
        <f t="shared" si="25"/>
        <v/>
      </c>
    </row>
    <row r="224" spans="1:10" ht="15" thickBot="1" x14ac:dyDescent="0.35">
      <c r="A224" s="79" t="s">
        <v>727</v>
      </c>
      <c r="B224" s="79"/>
      <c r="C224" s="5"/>
      <c r="D224" s="10"/>
      <c r="E224" s="84" t="str">
        <f t="shared" si="26"/>
        <v/>
      </c>
      <c r="F224" s="85" t="str">
        <f t="shared" si="27"/>
        <v/>
      </c>
      <c r="G224" s="85" t="str">
        <f t="shared" si="28"/>
        <v/>
      </c>
      <c r="H224" s="85" t="str">
        <f t="shared" si="29"/>
        <v/>
      </c>
      <c r="I224" s="86" t="str">
        <f t="shared" si="30"/>
        <v/>
      </c>
      <c r="J224" s="87" t="str">
        <f t="shared" si="25"/>
        <v/>
      </c>
    </row>
    <row r="225" spans="1:10" ht="15" thickBot="1" x14ac:dyDescent="0.35">
      <c r="A225" s="79" t="s">
        <v>728</v>
      </c>
      <c r="B225" s="79"/>
      <c r="C225" s="5"/>
      <c r="D225" s="10"/>
      <c r="E225" s="84" t="str">
        <f t="shared" si="26"/>
        <v/>
      </c>
      <c r="F225" s="85" t="str">
        <f t="shared" si="27"/>
        <v/>
      </c>
      <c r="G225" s="85" t="str">
        <f t="shared" si="28"/>
        <v/>
      </c>
      <c r="H225" s="85" t="str">
        <f t="shared" si="29"/>
        <v/>
      </c>
      <c r="I225" s="86" t="str">
        <f t="shared" si="30"/>
        <v/>
      </c>
      <c r="J225" s="87" t="str">
        <f t="shared" si="25"/>
        <v/>
      </c>
    </row>
    <row r="226" spans="1:10" ht="15" thickBot="1" x14ac:dyDescent="0.35">
      <c r="A226" s="79" t="s">
        <v>729</v>
      </c>
      <c r="B226" s="79"/>
      <c r="C226" s="5"/>
      <c r="D226" s="10"/>
      <c r="E226" s="84" t="str">
        <f t="shared" si="26"/>
        <v/>
      </c>
      <c r="F226" s="85" t="str">
        <f t="shared" si="27"/>
        <v/>
      </c>
      <c r="G226" s="85" t="str">
        <f t="shared" si="28"/>
        <v/>
      </c>
      <c r="H226" s="85" t="str">
        <f t="shared" si="29"/>
        <v/>
      </c>
      <c r="I226" s="86" t="str">
        <f t="shared" si="30"/>
        <v/>
      </c>
      <c r="J226" s="87" t="str">
        <f t="shared" si="25"/>
        <v/>
      </c>
    </row>
    <row r="227" spans="1:10" ht="15" thickBot="1" x14ac:dyDescent="0.35">
      <c r="A227" s="79" t="s">
        <v>730</v>
      </c>
      <c r="B227" s="79"/>
      <c r="C227" s="5"/>
      <c r="D227" s="10"/>
      <c r="E227" s="84" t="str">
        <f t="shared" si="26"/>
        <v/>
      </c>
      <c r="F227" s="85" t="str">
        <f t="shared" si="27"/>
        <v/>
      </c>
      <c r="G227" s="85" t="str">
        <f t="shared" si="28"/>
        <v/>
      </c>
      <c r="H227" s="85" t="str">
        <f t="shared" si="29"/>
        <v/>
      </c>
      <c r="I227" s="86" t="str">
        <f t="shared" si="30"/>
        <v/>
      </c>
      <c r="J227" s="87" t="str">
        <f t="shared" si="25"/>
        <v/>
      </c>
    </row>
    <row r="228" spans="1:10" ht="15" thickBot="1" x14ac:dyDescent="0.35">
      <c r="A228" s="79" t="s">
        <v>731</v>
      </c>
      <c r="B228" s="79"/>
      <c r="C228" s="5"/>
      <c r="D228" s="10"/>
      <c r="E228" s="84" t="str">
        <f t="shared" si="26"/>
        <v/>
      </c>
      <c r="F228" s="85" t="str">
        <f t="shared" si="27"/>
        <v/>
      </c>
      <c r="G228" s="85" t="str">
        <f t="shared" si="28"/>
        <v/>
      </c>
      <c r="H228" s="85" t="str">
        <f t="shared" si="29"/>
        <v/>
      </c>
      <c r="I228" s="86" t="str">
        <f t="shared" si="30"/>
        <v/>
      </c>
      <c r="J228" s="87" t="str">
        <f t="shared" si="25"/>
        <v/>
      </c>
    </row>
    <row r="229" spans="1:10" ht="15" thickBot="1" x14ac:dyDescent="0.35">
      <c r="A229" s="79" t="s">
        <v>732</v>
      </c>
      <c r="B229" s="79"/>
      <c r="C229" s="5"/>
      <c r="D229" s="10"/>
      <c r="E229" s="84" t="str">
        <f t="shared" si="26"/>
        <v/>
      </c>
      <c r="F229" s="85" t="str">
        <f t="shared" si="27"/>
        <v/>
      </c>
      <c r="G229" s="85" t="str">
        <f t="shared" si="28"/>
        <v/>
      </c>
      <c r="H229" s="85" t="str">
        <f t="shared" si="29"/>
        <v/>
      </c>
      <c r="I229" s="86" t="str">
        <f t="shared" si="30"/>
        <v/>
      </c>
      <c r="J229" s="87" t="str">
        <f t="shared" si="25"/>
        <v/>
      </c>
    </row>
    <row r="230" spans="1:10" ht="15" thickBot="1" x14ac:dyDescent="0.35">
      <c r="A230" s="79" t="s">
        <v>733</v>
      </c>
      <c r="B230" s="79"/>
      <c r="C230" s="5"/>
      <c r="D230" s="10"/>
      <c r="E230" s="84" t="str">
        <f t="shared" si="26"/>
        <v/>
      </c>
      <c r="F230" s="85" t="str">
        <f t="shared" si="27"/>
        <v/>
      </c>
      <c r="G230" s="85" t="str">
        <f t="shared" si="28"/>
        <v/>
      </c>
      <c r="H230" s="85" t="str">
        <f t="shared" si="29"/>
        <v/>
      </c>
      <c r="I230" s="86" t="str">
        <f t="shared" si="30"/>
        <v/>
      </c>
      <c r="J230" s="87" t="str">
        <f t="shared" si="25"/>
        <v/>
      </c>
    </row>
    <row r="231" spans="1:10" ht="15" thickBot="1" x14ac:dyDescent="0.35">
      <c r="A231" s="79" t="s">
        <v>734</v>
      </c>
      <c r="B231" s="79"/>
      <c r="C231" s="5"/>
      <c r="D231" s="10"/>
      <c r="E231" s="84" t="str">
        <f t="shared" si="26"/>
        <v/>
      </c>
      <c r="F231" s="85" t="str">
        <f t="shared" si="27"/>
        <v/>
      </c>
      <c r="G231" s="85" t="str">
        <f t="shared" si="28"/>
        <v/>
      </c>
      <c r="H231" s="85" t="str">
        <f t="shared" si="29"/>
        <v/>
      </c>
      <c r="I231" s="86" t="str">
        <f t="shared" si="30"/>
        <v/>
      </c>
      <c r="J231" s="87" t="str">
        <f t="shared" si="25"/>
        <v/>
      </c>
    </row>
    <row r="232" spans="1:10" ht="15" thickBot="1" x14ac:dyDescent="0.35">
      <c r="A232" s="79" t="s">
        <v>735</v>
      </c>
      <c r="B232" s="79"/>
      <c r="C232" s="5"/>
      <c r="D232" s="10"/>
      <c r="E232" s="84" t="str">
        <f t="shared" si="26"/>
        <v/>
      </c>
      <c r="F232" s="85" t="str">
        <f t="shared" si="27"/>
        <v/>
      </c>
      <c r="G232" s="85" t="str">
        <f t="shared" si="28"/>
        <v/>
      </c>
      <c r="H232" s="85" t="str">
        <f t="shared" si="29"/>
        <v/>
      </c>
      <c r="I232" s="86" t="str">
        <f t="shared" si="30"/>
        <v/>
      </c>
      <c r="J232" s="87" t="str">
        <f t="shared" si="25"/>
        <v/>
      </c>
    </row>
    <row r="233" spans="1:10" ht="15" thickBot="1" x14ac:dyDescent="0.35">
      <c r="A233" s="79" t="s">
        <v>736</v>
      </c>
      <c r="B233" s="79"/>
      <c r="C233" s="5"/>
      <c r="D233" s="10"/>
      <c r="E233" s="84" t="str">
        <f t="shared" si="26"/>
        <v/>
      </c>
      <c r="F233" s="85" t="str">
        <f t="shared" si="27"/>
        <v/>
      </c>
      <c r="G233" s="85" t="str">
        <f t="shared" si="28"/>
        <v/>
      </c>
      <c r="H233" s="85" t="str">
        <f t="shared" si="29"/>
        <v/>
      </c>
      <c r="I233" s="86" t="str">
        <f t="shared" si="30"/>
        <v/>
      </c>
      <c r="J233" s="87" t="str">
        <f t="shared" si="25"/>
        <v/>
      </c>
    </row>
    <row r="234" spans="1:10" ht="15" thickBot="1" x14ac:dyDescent="0.35">
      <c r="A234" s="79" t="s">
        <v>737</v>
      </c>
      <c r="B234" s="79"/>
      <c r="C234" s="5"/>
      <c r="D234" s="10"/>
      <c r="E234" s="84" t="str">
        <f t="shared" si="26"/>
        <v/>
      </c>
      <c r="F234" s="85" t="str">
        <f t="shared" si="27"/>
        <v/>
      </c>
      <c r="G234" s="85" t="str">
        <f t="shared" si="28"/>
        <v/>
      </c>
      <c r="H234" s="85" t="str">
        <f t="shared" si="29"/>
        <v/>
      </c>
      <c r="I234" s="86" t="str">
        <f t="shared" si="30"/>
        <v/>
      </c>
      <c r="J234" s="87" t="str">
        <f t="shared" si="25"/>
        <v/>
      </c>
    </row>
    <row r="235" spans="1:10" ht="15" thickBot="1" x14ac:dyDescent="0.35">
      <c r="A235" s="79" t="s">
        <v>738</v>
      </c>
      <c r="B235" s="79"/>
      <c r="C235" s="5"/>
      <c r="D235" s="10"/>
      <c r="E235" s="84" t="str">
        <f t="shared" si="26"/>
        <v/>
      </c>
      <c r="F235" s="85" t="str">
        <f t="shared" si="27"/>
        <v/>
      </c>
      <c r="G235" s="85" t="str">
        <f t="shared" si="28"/>
        <v/>
      </c>
      <c r="H235" s="85" t="str">
        <f t="shared" si="29"/>
        <v/>
      </c>
      <c r="I235" s="86" t="str">
        <f t="shared" si="30"/>
        <v/>
      </c>
      <c r="J235" s="87" t="str">
        <f t="shared" si="25"/>
        <v/>
      </c>
    </row>
    <row r="236" spans="1:10" ht="15" thickBot="1" x14ac:dyDescent="0.35">
      <c r="A236" s="79" t="s">
        <v>739</v>
      </c>
      <c r="B236" s="79"/>
      <c r="C236" s="5"/>
      <c r="D236" s="10"/>
      <c r="E236" s="84" t="str">
        <f t="shared" si="26"/>
        <v/>
      </c>
      <c r="F236" s="85" t="str">
        <f t="shared" si="27"/>
        <v/>
      </c>
      <c r="G236" s="85" t="str">
        <f t="shared" si="28"/>
        <v/>
      </c>
      <c r="H236" s="85" t="str">
        <f t="shared" si="29"/>
        <v/>
      </c>
      <c r="I236" s="86" t="str">
        <f t="shared" si="30"/>
        <v/>
      </c>
      <c r="J236" s="87" t="str">
        <f t="shared" si="25"/>
        <v/>
      </c>
    </row>
    <row r="237" spans="1:10" ht="15" thickBot="1" x14ac:dyDescent="0.35">
      <c r="A237" s="79" t="s">
        <v>740</v>
      </c>
      <c r="B237" s="79"/>
      <c r="C237" s="5"/>
      <c r="D237" s="10"/>
      <c r="E237" s="84" t="str">
        <f t="shared" si="26"/>
        <v/>
      </c>
      <c r="F237" s="85" t="str">
        <f t="shared" si="27"/>
        <v/>
      </c>
      <c r="G237" s="85" t="str">
        <f t="shared" si="28"/>
        <v/>
      </c>
      <c r="H237" s="85" t="str">
        <f t="shared" si="29"/>
        <v/>
      </c>
      <c r="I237" s="86" t="str">
        <f t="shared" si="30"/>
        <v/>
      </c>
      <c r="J237" s="87" t="str">
        <f t="shared" si="25"/>
        <v/>
      </c>
    </row>
    <row r="238" spans="1:10" ht="15" thickBot="1" x14ac:dyDescent="0.35">
      <c r="A238" s="79" t="s">
        <v>741</v>
      </c>
      <c r="B238" s="79"/>
      <c r="C238" s="5"/>
      <c r="D238" s="10"/>
      <c r="E238" s="84" t="str">
        <f t="shared" si="26"/>
        <v/>
      </c>
      <c r="F238" s="85" t="str">
        <f t="shared" si="27"/>
        <v/>
      </c>
      <c r="G238" s="85" t="str">
        <f t="shared" si="28"/>
        <v/>
      </c>
      <c r="H238" s="85" t="str">
        <f t="shared" si="29"/>
        <v/>
      </c>
      <c r="I238" s="86" t="str">
        <f t="shared" si="30"/>
        <v/>
      </c>
      <c r="J238" s="87" t="str">
        <f t="shared" si="25"/>
        <v/>
      </c>
    </row>
    <row r="239" spans="1:10" ht="15" thickBot="1" x14ac:dyDescent="0.35">
      <c r="A239" s="79" t="s">
        <v>742</v>
      </c>
      <c r="B239" s="79"/>
      <c r="C239" s="5"/>
      <c r="D239" s="10"/>
      <c r="E239" s="84" t="str">
        <f t="shared" si="26"/>
        <v/>
      </c>
      <c r="F239" s="85" t="str">
        <f t="shared" si="27"/>
        <v/>
      </c>
      <c r="G239" s="85" t="str">
        <f t="shared" si="28"/>
        <v/>
      </c>
      <c r="H239" s="85" t="str">
        <f t="shared" si="29"/>
        <v/>
      </c>
      <c r="I239" s="86" t="str">
        <f t="shared" si="30"/>
        <v/>
      </c>
      <c r="J239" s="87" t="str">
        <f t="shared" si="25"/>
        <v/>
      </c>
    </row>
    <row r="240" spans="1:10" ht="15" thickBot="1" x14ac:dyDescent="0.35">
      <c r="A240" s="79" t="s">
        <v>743</v>
      </c>
      <c r="B240" s="79"/>
      <c r="C240" s="5"/>
      <c r="D240" s="10"/>
      <c r="E240" s="84" t="str">
        <f t="shared" si="26"/>
        <v/>
      </c>
      <c r="F240" s="85" t="str">
        <f t="shared" si="27"/>
        <v/>
      </c>
      <c r="G240" s="85" t="str">
        <f t="shared" si="28"/>
        <v/>
      </c>
      <c r="H240" s="85" t="str">
        <f t="shared" si="29"/>
        <v/>
      </c>
      <c r="I240" s="86" t="str">
        <f t="shared" si="30"/>
        <v/>
      </c>
      <c r="J240" s="87" t="str">
        <f t="shared" si="25"/>
        <v/>
      </c>
    </row>
    <row r="241" spans="1:10" ht="15" thickBot="1" x14ac:dyDescent="0.35">
      <c r="A241" s="79" t="s">
        <v>744</v>
      </c>
      <c r="B241" s="79"/>
      <c r="C241" s="5"/>
      <c r="D241" s="10"/>
      <c r="E241" s="84" t="str">
        <f t="shared" si="26"/>
        <v/>
      </c>
      <c r="F241" s="85" t="str">
        <f t="shared" si="27"/>
        <v/>
      </c>
      <c r="G241" s="85" t="str">
        <f t="shared" si="28"/>
        <v/>
      </c>
      <c r="H241" s="85" t="str">
        <f t="shared" si="29"/>
        <v/>
      </c>
      <c r="I241" s="86" t="str">
        <f t="shared" si="30"/>
        <v/>
      </c>
      <c r="J241" s="87" t="str">
        <f t="shared" si="25"/>
        <v/>
      </c>
    </row>
    <row r="242" spans="1:10" ht="15" thickBot="1" x14ac:dyDescent="0.35">
      <c r="A242" s="79" t="s">
        <v>745</v>
      </c>
      <c r="B242" s="79"/>
      <c r="C242" s="5"/>
      <c r="D242" s="10"/>
      <c r="E242" s="84" t="str">
        <f t="shared" si="26"/>
        <v/>
      </c>
      <c r="F242" s="85" t="str">
        <f t="shared" si="27"/>
        <v/>
      </c>
      <c r="G242" s="85" t="str">
        <f t="shared" si="28"/>
        <v/>
      </c>
      <c r="H242" s="85" t="str">
        <f t="shared" si="29"/>
        <v/>
      </c>
      <c r="I242" s="86" t="str">
        <f t="shared" si="30"/>
        <v/>
      </c>
      <c r="J242" s="87" t="str">
        <f t="shared" si="25"/>
        <v/>
      </c>
    </row>
    <row r="243" spans="1:10" ht="15" thickBot="1" x14ac:dyDescent="0.35">
      <c r="A243" s="79" t="s">
        <v>746</v>
      </c>
      <c r="B243" s="79"/>
      <c r="C243" s="5"/>
      <c r="D243" s="10"/>
      <c r="E243" s="84" t="str">
        <f t="shared" si="26"/>
        <v/>
      </c>
      <c r="F243" s="85" t="str">
        <f t="shared" si="27"/>
        <v/>
      </c>
      <c r="G243" s="85" t="str">
        <f t="shared" si="28"/>
        <v/>
      </c>
      <c r="H243" s="85" t="str">
        <f t="shared" si="29"/>
        <v/>
      </c>
      <c r="I243" s="86" t="str">
        <f t="shared" si="30"/>
        <v/>
      </c>
      <c r="J243" s="87" t="str">
        <f t="shared" si="25"/>
        <v/>
      </c>
    </row>
    <row r="244" spans="1:10" ht="15" thickBot="1" x14ac:dyDescent="0.35">
      <c r="A244" s="79" t="s">
        <v>747</v>
      </c>
      <c r="B244" s="79"/>
      <c r="C244" s="5"/>
      <c r="D244" s="10"/>
      <c r="E244" s="84" t="str">
        <f t="shared" si="26"/>
        <v/>
      </c>
      <c r="F244" s="85" t="str">
        <f t="shared" si="27"/>
        <v/>
      </c>
      <c r="G244" s="85" t="str">
        <f t="shared" si="28"/>
        <v/>
      </c>
      <c r="H244" s="85" t="str">
        <f t="shared" si="29"/>
        <v/>
      </c>
      <c r="I244" s="86" t="str">
        <f t="shared" si="30"/>
        <v/>
      </c>
      <c r="J244" s="87" t="str">
        <f t="shared" si="25"/>
        <v/>
      </c>
    </row>
    <row r="245" spans="1:10" ht="15" thickBot="1" x14ac:dyDescent="0.35">
      <c r="A245" s="79" t="s">
        <v>748</v>
      </c>
      <c r="B245" s="79"/>
      <c r="C245" s="5"/>
      <c r="D245" s="10"/>
      <c r="E245" s="84" t="str">
        <f t="shared" si="26"/>
        <v/>
      </c>
      <c r="F245" s="85" t="str">
        <f t="shared" si="27"/>
        <v/>
      </c>
      <c r="G245" s="85" t="str">
        <f t="shared" si="28"/>
        <v/>
      </c>
      <c r="H245" s="85" t="str">
        <f t="shared" si="29"/>
        <v/>
      </c>
      <c r="I245" s="86" t="str">
        <f t="shared" si="30"/>
        <v/>
      </c>
      <c r="J245" s="87" t="str">
        <f t="shared" si="25"/>
        <v/>
      </c>
    </row>
    <row r="246" spans="1:10" ht="15" thickBot="1" x14ac:dyDescent="0.35">
      <c r="A246" s="79" t="s">
        <v>749</v>
      </c>
      <c r="B246" s="79"/>
      <c r="C246" s="5"/>
      <c r="D246" s="10"/>
      <c r="E246" s="84" t="str">
        <f t="shared" si="26"/>
        <v/>
      </c>
      <c r="F246" s="85" t="str">
        <f t="shared" si="27"/>
        <v/>
      </c>
      <c r="G246" s="85" t="str">
        <f t="shared" si="28"/>
        <v/>
      </c>
      <c r="H246" s="85" t="str">
        <f t="shared" si="29"/>
        <v/>
      </c>
      <c r="I246" s="86" t="str">
        <f t="shared" si="30"/>
        <v/>
      </c>
      <c r="J246" s="87" t="str">
        <f t="shared" si="25"/>
        <v/>
      </c>
    </row>
    <row r="247" spans="1:10" ht="15" thickBot="1" x14ac:dyDescent="0.35">
      <c r="A247" s="79" t="s">
        <v>750</v>
      </c>
      <c r="B247" s="79"/>
      <c r="C247" s="5"/>
      <c r="D247" s="10"/>
      <c r="E247" s="84" t="str">
        <f t="shared" si="26"/>
        <v/>
      </c>
      <c r="F247" s="85" t="str">
        <f t="shared" si="27"/>
        <v/>
      </c>
      <c r="G247" s="85" t="str">
        <f t="shared" si="28"/>
        <v/>
      </c>
      <c r="H247" s="85" t="str">
        <f t="shared" si="29"/>
        <v/>
      </c>
      <c r="I247" s="86" t="str">
        <f t="shared" si="30"/>
        <v/>
      </c>
      <c r="J247" s="87" t="str">
        <f t="shared" si="25"/>
        <v/>
      </c>
    </row>
    <row r="248" spans="1:10" ht="15" thickBot="1" x14ac:dyDescent="0.35">
      <c r="A248" s="79" t="s">
        <v>751</v>
      </c>
      <c r="B248" s="79"/>
      <c r="C248" s="5"/>
      <c r="D248" s="10"/>
      <c r="E248" s="84" t="str">
        <f t="shared" si="26"/>
        <v/>
      </c>
      <c r="F248" s="85" t="str">
        <f t="shared" si="27"/>
        <v/>
      </c>
      <c r="G248" s="85" t="str">
        <f t="shared" si="28"/>
        <v/>
      </c>
      <c r="H248" s="85" t="str">
        <f t="shared" si="29"/>
        <v/>
      </c>
      <c r="I248" s="86" t="str">
        <f t="shared" si="30"/>
        <v/>
      </c>
      <c r="J248" s="87" t="str">
        <f t="shared" si="25"/>
        <v/>
      </c>
    </row>
    <row r="249" spans="1:10" ht="15" thickBot="1" x14ac:dyDescent="0.35">
      <c r="A249" s="79" t="s">
        <v>752</v>
      </c>
      <c r="B249" s="79"/>
      <c r="C249" s="5"/>
      <c r="D249" s="10"/>
      <c r="E249" s="84" t="str">
        <f t="shared" si="26"/>
        <v/>
      </c>
      <c r="F249" s="85" t="str">
        <f t="shared" si="27"/>
        <v/>
      </c>
      <c r="G249" s="85" t="str">
        <f t="shared" si="28"/>
        <v/>
      </c>
      <c r="H249" s="85" t="str">
        <f t="shared" si="29"/>
        <v/>
      </c>
      <c r="I249" s="86" t="str">
        <f t="shared" si="30"/>
        <v/>
      </c>
      <c r="J249" s="87" t="str">
        <f t="shared" si="25"/>
        <v/>
      </c>
    </row>
    <row r="250" spans="1:10" ht="15" thickBot="1" x14ac:dyDescent="0.35">
      <c r="A250" s="79" t="s">
        <v>753</v>
      </c>
      <c r="B250" s="79"/>
      <c r="C250" s="5"/>
      <c r="D250" s="10"/>
      <c r="E250" s="84" t="str">
        <f t="shared" si="26"/>
        <v/>
      </c>
      <c r="F250" s="85" t="str">
        <f t="shared" si="27"/>
        <v/>
      </c>
      <c r="G250" s="85" t="str">
        <f t="shared" si="28"/>
        <v/>
      </c>
      <c r="H250" s="85" t="str">
        <f t="shared" si="29"/>
        <v/>
      </c>
      <c r="I250" s="86" t="str">
        <f t="shared" si="30"/>
        <v/>
      </c>
      <c r="J250" s="87" t="str">
        <f t="shared" si="25"/>
        <v/>
      </c>
    </row>
    <row r="251" spans="1:10" ht="15" thickBot="1" x14ac:dyDescent="0.35">
      <c r="A251" s="79" t="s">
        <v>754</v>
      </c>
      <c r="B251" s="79"/>
      <c r="C251" s="5"/>
      <c r="D251" s="10"/>
      <c r="E251" s="84" t="str">
        <f t="shared" si="26"/>
        <v/>
      </c>
      <c r="F251" s="85" t="str">
        <f t="shared" si="27"/>
        <v/>
      </c>
      <c r="G251" s="85" t="str">
        <f t="shared" si="28"/>
        <v/>
      </c>
      <c r="H251" s="85" t="str">
        <f t="shared" si="29"/>
        <v/>
      </c>
      <c r="I251" s="86" t="str">
        <f t="shared" si="30"/>
        <v/>
      </c>
      <c r="J251" s="87" t="str">
        <f t="shared" si="25"/>
        <v/>
      </c>
    </row>
    <row r="252" spans="1:10" ht="15" thickBot="1" x14ac:dyDescent="0.35">
      <c r="A252" s="79" t="s">
        <v>755</v>
      </c>
      <c r="B252" s="79"/>
      <c r="C252" s="5"/>
      <c r="D252" s="10"/>
      <c r="E252" s="84" t="str">
        <f t="shared" si="26"/>
        <v/>
      </c>
      <c r="F252" s="85" t="str">
        <f t="shared" si="27"/>
        <v/>
      </c>
      <c r="G252" s="85" t="str">
        <f t="shared" si="28"/>
        <v/>
      </c>
      <c r="H252" s="85" t="str">
        <f t="shared" si="29"/>
        <v/>
      </c>
      <c r="I252" s="86" t="str">
        <f t="shared" si="30"/>
        <v/>
      </c>
      <c r="J252" s="87" t="str">
        <f t="shared" si="25"/>
        <v/>
      </c>
    </row>
    <row r="253" spans="1:10" ht="15" thickBot="1" x14ac:dyDescent="0.35">
      <c r="A253" s="79" t="s">
        <v>756</v>
      </c>
      <c r="B253" s="79"/>
      <c r="C253" s="5"/>
      <c r="D253" s="10"/>
      <c r="E253" s="84" t="str">
        <f t="shared" si="26"/>
        <v/>
      </c>
      <c r="F253" s="85" t="str">
        <f t="shared" si="27"/>
        <v/>
      </c>
      <c r="G253" s="85" t="str">
        <f t="shared" si="28"/>
        <v/>
      </c>
      <c r="H253" s="85" t="str">
        <f t="shared" si="29"/>
        <v/>
      </c>
      <c r="I253" s="86" t="str">
        <f t="shared" si="30"/>
        <v/>
      </c>
      <c r="J253" s="87" t="str">
        <f t="shared" si="25"/>
        <v/>
      </c>
    </row>
    <row r="254" spans="1:10" ht="15" thickBot="1" x14ac:dyDescent="0.35">
      <c r="A254" s="79" t="s">
        <v>757</v>
      </c>
      <c r="B254" s="79"/>
      <c r="C254" s="5"/>
      <c r="D254" s="10"/>
      <c r="E254" s="84" t="str">
        <f t="shared" si="26"/>
        <v/>
      </c>
      <c r="F254" s="85" t="str">
        <f t="shared" si="27"/>
        <v/>
      </c>
      <c r="G254" s="85" t="str">
        <f t="shared" si="28"/>
        <v/>
      </c>
      <c r="H254" s="85" t="str">
        <f t="shared" si="29"/>
        <v/>
      </c>
      <c r="I254" s="86" t="str">
        <f t="shared" si="30"/>
        <v/>
      </c>
      <c r="J254" s="87" t="str">
        <f t="shared" si="25"/>
        <v/>
      </c>
    </row>
    <row r="255" spans="1:10" ht="15" thickBot="1" x14ac:dyDescent="0.35">
      <c r="A255" s="79" t="s">
        <v>758</v>
      </c>
      <c r="B255" s="79"/>
      <c r="C255" s="5"/>
      <c r="D255" s="10"/>
      <c r="E255" s="84" t="str">
        <f t="shared" si="26"/>
        <v/>
      </c>
      <c r="F255" s="85" t="str">
        <f t="shared" si="27"/>
        <v/>
      </c>
      <c r="G255" s="85" t="str">
        <f t="shared" si="28"/>
        <v/>
      </c>
      <c r="H255" s="85" t="str">
        <f t="shared" si="29"/>
        <v/>
      </c>
      <c r="I255" s="86" t="str">
        <f t="shared" si="30"/>
        <v/>
      </c>
      <c r="J255" s="87" t="str">
        <f t="shared" si="25"/>
        <v/>
      </c>
    </row>
    <row r="256" spans="1:10" ht="15" thickBot="1" x14ac:dyDescent="0.35">
      <c r="A256" s="79" t="s">
        <v>759</v>
      </c>
      <c r="B256" s="79"/>
      <c r="C256" s="5"/>
      <c r="D256" s="10"/>
      <c r="E256" s="84" t="str">
        <f t="shared" si="26"/>
        <v/>
      </c>
      <c r="F256" s="85" t="str">
        <f t="shared" si="27"/>
        <v/>
      </c>
      <c r="G256" s="85" t="str">
        <f t="shared" si="28"/>
        <v/>
      </c>
      <c r="H256" s="85" t="str">
        <f t="shared" si="29"/>
        <v/>
      </c>
      <c r="I256" s="86" t="str">
        <f t="shared" si="30"/>
        <v/>
      </c>
      <c r="J256" s="87" t="str">
        <f t="shared" si="25"/>
        <v/>
      </c>
    </row>
    <row r="257" spans="1:10" ht="15" thickBot="1" x14ac:dyDescent="0.35">
      <c r="A257" s="79" t="s">
        <v>760</v>
      </c>
      <c r="B257" s="79"/>
      <c r="C257" s="5"/>
      <c r="D257" s="10"/>
      <c r="E257" s="84" t="str">
        <f t="shared" si="26"/>
        <v/>
      </c>
      <c r="F257" s="85" t="str">
        <f t="shared" si="27"/>
        <v/>
      </c>
      <c r="G257" s="85" t="str">
        <f t="shared" si="28"/>
        <v/>
      </c>
      <c r="H257" s="85" t="str">
        <f t="shared" si="29"/>
        <v/>
      </c>
      <c r="I257" s="86" t="str">
        <f t="shared" si="30"/>
        <v/>
      </c>
      <c r="J257" s="87" t="str">
        <f t="shared" si="25"/>
        <v/>
      </c>
    </row>
    <row r="258" spans="1:10" ht="15" thickBot="1" x14ac:dyDescent="0.35">
      <c r="A258" s="79" t="s">
        <v>761</v>
      </c>
      <c r="B258" s="79"/>
      <c r="C258" s="5"/>
      <c r="D258" s="10"/>
      <c r="E258" s="84" t="str">
        <f t="shared" si="26"/>
        <v/>
      </c>
      <c r="F258" s="85" t="str">
        <f t="shared" si="27"/>
        <v/>
      </c>
      <c r="G258" s="85" t="str">
        <f t="shared" si="28"/>
        <v/>
      </c>
      <c r="H258" s="85" t="str">
        <f t="shared" si="29"/>
        <v/>
      </c>
      <c r="I258" s="86" t="str">
        <f t="shared" si="30"/>
        <v/>
      </c>
      <c r="J258" s="87" t="str">
        <f t="shared" si="25"/>
        <v/>
      </c>
    </row>
    <row r="259" spans="1:10" ht="15" thickBot="1" x14ac:dyDescent="0.35">
      <c r="A259" s="79" t="s">
        <v>762</v>
      </c>
      <c r="B259" s="79"/>
      <c r="C259" s="5"/>
      <c r="D259" s="10"/>
      <c r="E259" s="84" t="str">
        <f t="shared" si="26"/>
        <v/>
      </c>
      <c r="F259" s="85" t="str">
        <f t="shared" si="27"/>
        <v/>
      </c>
      <c r="G259" s="85" t="str">
        <f t="shared" si="28"/>
        <v/>
      </c>
      <c r="H259" s="85" t="str">
        <f t="shared" si="29"/>
        <v/>
      </c>
      <c r="I259" s="86" t="str">
        <f t="shared" si="30"/>
        <v/>
      </c>
      <c r="J259" s="87" t="str">
        <f t="shared" si="25"/>
        <v/>
      </c>
    </row>
    <row r="260" spans="1:10" ht="15" thickBot="1" x14ac:dyDescent="0.35">
      <c r="A260" s="79" t="s">
        <v>763</v>
      </c>
      <c r="B260" s="79"/>
      <c r="C260" s="5"/>
      <c r="D260" s="10"/>
      <c r="E260" s="84" t="str">
        <f t="shared" si="26"/>
        <v/>
      </c>
      <c r="F260" s="85" t="str">
        <f t="shared" si="27"/>
        <v/>
      </c>
      <c r="G260" s="85" t="str">
        <f t="shared" si="28"/>
        <v/>
      </c>
      <c r="H260" s="85" t="str">
        <f t="shared" si="29"/>
        <v/>
      </c>
      <c r="I260" s="86" t="str">
        <f t="shared" si="30"/>
        <v/>
      </c>
      <c r="J260" s="87" t="str">
        <f t="shared" si="25"/>
        <v/>
      </c>
    </row>
    <row r="261" spans="1:10" ht="15" thickBot="1" x14ac:dyDescent="0.35">
      <c r="A261" s="79" t="s">
        <v>764</v>
      </c>
      <c r="B261" s="79"/>
      <c r="C261" s="5"/>
      <c r="D261" s="10"/>
      <c r="E261" s="84" t="str">
        <f t="shared" si="26"/>
        <v/>
      </c>
      <c r="F261" s="85" t="str">
        <f t="shared" si="27"/>
        <v/>
      </c>
      <c r="G261" s="85" t="str">
        <f t="shared" si="28"/>
        <v/>
      </c>
      <c r="H261" s="85" t="str">
        <f t="shared" si="29"/>
        <v/>
      </c>
      <c r="I261" s="86" t="str">
        <f t="shared" si="30"/>
        <v/>
      </c>
      <c r="J261" s="87" t="str">
        <f t="shared" si="25"/>
        <v/>
      </c>
    </row>
    <row r="262" spans="1:10" ht="15" thickBot="1" x14ac:dyDescent="0.35">
      <c r="A262" s="79" t="s">
        <v>765</v>
      </c>
      <c r="B262" s="79"/>
      <c r="C262" s="5"/>
      <c r="D262" s="10"/>
      <c r="E262" s="84" t="str">
        <f t="shared" si="26"/>
        <v/>
      </c>
      <c r="F262" s="85" t="str">
        <f t="shared" si="27"/>
        <v/>
      </c>
      <c r="G262" s="85" t="str">
        <f t="shared" si="28"/>
        <v/>
      </c>
      <c r="H262" s="85" t="str">
        <f t="shared" si="29"/>
        <v/>
      </c>
      <c r="I262" s="86" t="str">
        <f t="shared" si="30"/>
        <v/>
      </c>
      <c r="J262" s="87" t="str">
        <f t="shared" si="25"/>
        <v/>
      </c>
    </row>
    <row r="263" spans="1:10" ht="15" thickBot="1" x14ac:dyDescent="0.35">
      <c r="A263" s="79" t="s">
        <v>766</v>
      </c>
      <c r="B263" s="79"/>
      <c r="C263" s="5"/>
      <c r="D263" s="10"/>
      <c r="E263" s="84" t="str">
        <f t="shared" si="26"/>
        <v/>
      </c>
      <c r="F263" s="85" t="str">
        <f t="shared" si="27"/>
        <v/>
      </c>
      <c r="G263" s="85" t="str">
        <f t="shared" si="28"/>
        <v/>
      </c>
      <c r="H263" s="85" t="str">
        <f t="shared" si="29"/>
        <v/>
      </c>
      <c r="I263" s="86" t="str">
        <f t="shared" si="30"/>
        <v/>
      </c>
      <c r="J263" s="87" t="str">
        <f t="shared" si="25"/>
        <v/>
      </c>
    </row>
    <row r="264" spans="1:10" ht="15" thickBot="1" x14ac:dyDescent="0.35">
      <c r="A264" s="79" t="s">
        <v>767</v>
      </c>
      <c r="B264" s="79"/>
      <c r="C264" s="5"/>
      <c r="D264" s="10"/>
      <c r="E264" s="84" t="str">
        <f t="shared" si="26"/>
        <v/>
      </c>
      <c r="F264" s="85" t="str">
        <f t="shared" si="27"/>
        <v/>
      </c>
      <c r="G264" s="85" t="str">
        <f t="shared" si="28"/>
        <v/>
      </c>
      <c r="H264" s="85" t="str">
        <f t="shared" si="29"/>
        <v/>
      </c>
      <c r="I264" s="86" t="str">
        <f t="shared" si="30"/>
        <v/>
      </c>
      <c r="J264" s="87" t="str">
        <f t="shared" si="25"/>
        <v/>
      </c>
    </row>
    <row r="265" spans="1:10" ht="15" thickBot="1" x14ac:dyDescent="0.35">
      <c r="A265" s="79" t="s">
        <v>768</v>
      </c>
      <c r="B265" s="79"/>
      <c r="C265" s="5"/>
      <c r="D265" s="10"/>
      <c r="E265" s="84" t="str">
        <f t="shared" si="26"/>
        <v/>
      </c>
      <c r="F265" s="85" t="str">
        <f t="shared" si="27"/>
        <v/>
      </c>
      <c r="G265" s="85" t="str">
        <f t="shared" si="28"/>
        <v/>
      </c>
      <c r="H265" s="85" t="str">
        <f t="shared" si="29"/>
        <v/>
      </c>
      <c r="I265" s="86" t="str">
        <f t="shared" si="30"/>
        <v/>
      </c>
      <c r="J265" s="87" t="str">
        <f t="shared" si="25"/>
        <v/>
      </c>
    </row>
    <row r="266" spans="1:10" ht="15" thickBot="1" x14ac:dyDescent="0.35">
      <c r="A266" s="79" t="s">
        <v>769</v>
      </c>
      <c r="B266" s="79"/>
      <c r="C266" s="5"/>
      <c r="D266" s="10"/>
      <c r="E266" s="84" t="str">
        <f t="shared" si="26"/>
        <v/>
      </c>
      <c r="F266" s="85" t="str">
        <f t="shared" si="27"/>
        <v/>
      </c>
      <c r="G266" s="85" t="str">
        <f t="shared" si="28"/>
        <v/>
      </c>
      <c r="H266" s="85" t="str">
        <f t="shared" si="29"/>
        <v/>
      </c>
      <c r="I266" s="86" t="str">
        <f t="shared" si="30"/>
        <v/>
      </c>
      <c r="J266" s="87" t="str">
        <f t="shared" si="25"/>
        <v/>
      </c>
    </row>
    <row r="267" spans="1:10" ht="15" thickBot="1" x14ac:dyDescent="0.35">
      <c r="A267" s="79" t="s">
        <v>770</v>
      </c>
      <c r="B267" s="79"/>
      <c r="C267" s="5"/>
      <c r="D267" s="10"/>
      <c r="E267" s="84" t="str">
        <f t="shared" si="26"/>
        <v/>
      </c>
      <c r="F267" s="85" t="str">
        <f t="shared" si="27"/>
        <v/>
      </c>
      <c r="G267" s="85" t="str">
        <f t="shared" si="28"/>
        <v/>
      </c>
      <c r="H267" s="85" t="str">
        <f t="shared" si="29"/>
        <v/>
      </c>
      <c r="I267" s="86" t="str">
        <f t="shared" si="30"/>
        <v/>
      </c>
      <c r="J267" s="87" t="str">
        <f t="shared" si="25"/>
        <v/>
      </c>
    </row>
    <row r="268" spans="1:10" ht="15" thickBot="1" x14ac:dyDescent="0.35">
      <c r="A268" s="79" t="s">
        <v>771</v>
      </c>
      <c r="B268" s="79"/>
      <c r="C268" s="5"/>
      <c r="D268" s="10"/>
      <c r="E268" s="84" t="str">
        <f t="shared" si="26"/>
        <v/>
      </c>
      <c r="F268" s="85" t="str">
        <f t="shared" si="27"/>
        <v/>
      </c>
      <c r="G268" s="85" t="str">
        <f t="shared" si="28"/>
        <v/>
      </c>
      <c r="H268" s="85" t="str">
        <f t="shared" si="29"/>
        <v/>
      </c>
      <c r="I268" s="86" t="str">
        <f t="shared" si="30"/>
        <v/>
      </c>
      <c r="J268" s="87" t="str">
        <f t="shared" si="25"/>
        <v/>
      </c>
    </row>
    <row r="269" spans="1:10" ht="15" thickBot="1" x14ac:dyDescent="0.35">
      <c r="A269" s="79" t="s">
        <v>772</v>
      </c>
      <c r="B269" s="79"/>
      <c r="C269" s="5"/>
      <c r="D269" s="10"/>
      <c r="E269" s="84" t="str">
        <f t="shared" si="26"/>
        <v/>
      </c>
      <c r="F269" s="85" t="str">
        <f t="shared" si="27"/>
        <v/>
      </c>
      <c r="G269" s="85" t="str">
        <f t="shared" si="28"/>
        <v/>
      </c>
      <c r="H269" s="85" t="str">
        <f t="shared" si="29"/>
        <v/>
      </c>
      <c r="I269" s="86" t="str">
        <f t="shared" si="30"/>
        <v/>
      </c>
      <c r="J269" s="87" t="str">
        <f t="shared" si="25"/>
        <v/>
      </c>
    </row>
    <row r="270" spans="1:10" ht="15" thickBot="1" x14ac:dyDescent="0.35">
      <c r="A270" s="79" t="s">
        <v>773</v>
      </c>
      <c r="B270" s="79"/>
      <c r="C270" s="5"/>
      <c r="D270" s="10"/>
      <c r="E270" s="84" t="str">
        <f t="shared" si="26"/>
        <v/>
      </c>
      <c r="F270" s="85" t="str">
        <f t="shared" si="27"/>
        <v/>
      </c>
      <c r="G270" s="85" t="str">
        <f t="shared" si="28"/>
        <v/>
      </c>
      <c r="H270" s="85" t="str">
        <f t="shared" si="29"/>
        <v/>
      </c>
      <c r="I270" s="86" t="str">
        <f t="shared" si="30"/>
        <v/>
      </c>
      <c r="J270" s="87" t="str">
        <f t="shared" si="25"/>
        <v/>
      </c>
    </row>
    <row r="271" spans="1:10" ht="15" thickBot="1" x14ac:dyDescent="0.35">
      <c r="A271" s="79" t="s">
        <v>774</v>
      </c>
      <c r="B271" s="79"/>
      <c r="C271" s="5"/>
      <c r="D271" s="10"/>
      <c r="E271" s="84" t="str">
        <f t="shared" si="26"/>
        <v/>
      </c>
      <c r="F271" s="85" t="str">
        <f t="shared" si="27"/>
        <v/>
      </c>
      <c r="G271" s="85" t="str">
        <f t="shared" si="28"/>
        <v/>
      </c>
      <c r="H271" s="85" t="str">
        <f t="shared" si="29"/>
        <v/>
      </c>
      <c r="I271" s="86" t="str">
        <f t="shared" si="30"/>
        <v/>
      </c>
      <c r="J271" s="87" t="str">
        <f t="shared" si="25"/>
        <v/>
      </c>
    </row>
    <row r="272" spans="1:10" ht="15" thickBot="1" x14ac:dyDescent="0.35">
      <c r="A272" s="79" t="s">
        <v>775</v>
      </c>
      <c r="B272" s="79"/>
      <c r="C272" s="5"/>
      <c r="D272" s="10"/>
      <c r="E272" s="84" t="str">
        <f t="shared" si="26"/>
        <v/>
      </c>
      <c r="F272" s="85" t="str">
        <f t="shared" si="27"/>
        <v/>
      </c>
      <c r="G272" s="85" t="str">
        <f t="shared" si="28"/>
        <v/>
      </c>
      <c r="H272" s="85" t="str">
        <f t="shared" si="29"/>
        <v/>
      </c>
      <c r="I272" s="86" t="str">
        <f t="shared" si="30"/>
        <v/>
      </c>
      <c r="J272" s="87" t="str">
        <f t="shared" si="25"/>
        <v/>
      </c>
    </row>
    <row r="273" spans="1:10" ht="15" thickBot="1" x14ac:dyDescent="0.35">
      <c r="A273" s="79" t="s">
        <v>776</v>
      </c>
      <c r="B273" s="79"/>
      <c r="C273" s="5"/>
      <c r="D273" s="10"/>
      <c r="E273" s="84" t="str">
        <f t="shared" si="26"/>
        <v/>
      </c>
      <c r="F273" s="85" t="str">
        <f t="shared" si="27"/>
        <v/>
      </c>
      <c r="G273" s="85" t="str">
        <f t="shared" si="28"/>
        <v/>
      </c>
      <c r="H273" s="85" t="str">
        <f t="shared" si="29"/>
        <v/>
      </c>
      <c r="I273" s="86" t="str">
        <f t="shared" si="30"/>
        <v/>
      </c>
      <c r="J273" s="87" t="str">
        <f t="shared" si="25"/>
        <v/>
      </c>
    </row>
    <row r="274" spans="1:10" ht="15" thickBot="1" x14ac:dyDescent="0.35">
      <c r="A274" s="79" t="s">
        <v>777</v>
      </c>
      <c r="B274" s="79"/>
      <c r="C274" s="5"/>
      <c r="D274" s="10"/>
      <c r="E274" s="84" t="str">
        <f t="shared" si="26"/>
        <v/>
      </c>
      <c r="F274" s="85" t="str">
        <f t="shared" si="27"/>
        <v/>
      </c>
      <c r="G274" s="85" t="str">
        <f t="shared" si="28"/>
        <v/>
      </c>
      <c r="H274" s="85" t="str">
        <f t="shared" si="29"/>
        <v/>
      </c>
      <c r="I274" s="86" t="str">
        <f t="shared" si="30"/>
        <v/>
      </c>
      <c r="J274" s="87" t="str">
        <f t="shared" si="25"/>
        <v/>
      </c>
    </row>
    <row r="275" spans="1:10" ht="15" thickBot="1" x14ac:dyDescent="0.35">
      <c r="A275" s="79" t="s">
        <v>778</v>
      </c>
      <c r="B275" s="79"/>
      <c r="C275" s="5"/>
      <c r="D275" s="10"/>
      <c r="E275" s="84" t="str">
        <f t="shared" si="26"/>
        <v/>
      </c>
      <c r="F275" s="85" t="str">
        <f t="shared" si="27"/>
        <v/>
      </c>
      <c r="G275" s="85" t="str">
        <f t="shared" si="28"/>
        <v/>
      </c>
      <c r="H275" s="85" t="str">
        <f t="shared" si="29"/>
        <v/>
      </c>
      <c r="I275" s="86" t="str">
        <f t="shared" si="30"/>
        <v/>
      </c>
      <c r="J275" s="87" t="str">
        <f t="shared" ref="J275:J338" si="31">IF(E275&lt;=n,IF(kar&gt;(E275-1),(F275-I275)*(1+(_r+pz)),F275-I275),"")</f>
        <v/>
      </c>
    </row>
    <row r="276" spans="1:10" ht="15" thickBot="1" x14ac:dyDescent="0.35">
      <c r="A276" s="79" t="s">
        <v>779</v>
      </c>
      <c r="B276" s="79"/>
      <c r="C276" s="5"/>
      <c r="D276" s="10"/>
      <c r="E276" s="84" t="str">
        <f t="shared" si="26"/>
        <v/>
      </c>
      <c r="F276" s="85" t="str">
        <f t="shared" si="27"/>
        <v/>
      </c>
      <c r="G276" s="85" t="str">
        <f t="shared" si="28"/>
        <v/>
      </c>
      <c r="H276" s="85" t="str">
        <f t="shared" si="29"/>
        <v/>
      </c>
      <c r="I276" s="86" t="str">
        <f t="shared" si="30"/>
        <v/>
      </c>
      <c r="J276" s="87" t="str">
        <f t="shared" si="31"/>
        <v/>
      </c>
    </row>
    <row r="277" spans="1:10" ht="15" thickBot="1" x14ac:dyDescent="0.35">
      <c r="A277" s="79" t="s">
        <v>780</v>
      </c>
      <c r="B277" s="79"/>
      <c r="C277" s="5"/>
      <c r="D277" s="10"/>
      <c r="E277" s="84" t="str">
        <f t="shared" si="26"/>
        <v/>
      </c>
      <c r="F277" s="85" t="str">
        <f t="shared" si="27"/>
        <v/>
      </c>
      <c r="G277" s="85" t="str">
        <f t="shared" si="28"/>
        <v/>
      </c>
      <c r="H277" s="85" t="str">
        <f t="shared" si="29"/>
        <v/>
      </c>
      <c r="I277" s="86" t="str">
        <f t="shared" si="30"/>
        <v/>
      </c>
      <c r="J277" s="87" t="str">
        <f t="shared" si="31"/>
        <v/>
      </c>
    </row>
    <row r="278" spans="1:10" ht="15" thickBot="1" x14ac:dyDescent="0.35">
      <c r="A278" s="79" t="s">
        <v>781</v>
      </c>
      <c r="B278" s="79"/>
      <c r="C278" s="5"/>
      <c r="D278" s="10"/>
      <c r="E278" s="84" t="str">
        <f t="shared" si="26"/>
        <v/>
      </c>
      <c r="F278" s="85" t="str">
        <f t="shared" si="27"/>
        <v/>
      </c>
      <c r="G278" s="85" t="str">
        <f t="shared" si="28"/>
        <v/>
      </c>
      <c r="H278" s="85" t="str">
        <f t="shared" si="29"/>
        <v/>
      </c>
      <c r="I278" s="86" t="str">
        <f t="shared" si="30"/>
        <v/>
      </c>
      <c r="J278" s="87" t="str">
        <f t="shared" si="31"/>
        <v/>
      </c>
    </row>
    <row r="279" spans="1:10" ht="15" thickBot="1" x14ac:dyDescent="0.35">
      <c r="A279" s="79" t="s">
        <v>782</v>
      </c>
      <c r="B279" s="79"/>
      <c r="C279" s="5"/>
      <c r="D279" s="10"/>
      <c r="E279" s="84" t="str">
        <f t="shared" ref="E279:E342" si="32">IF(E278&lt;=n-1,E278+1,"")</f>
        <v/>
      </c>
      <c r="F279" s="85" t="str">
        <f t="shared" ref="F279:F342" si="33">IF(E279&lt;=n,J278,"")</f>
        <v/>
      </c>
      <c r="G279" s="85" t="str">
        <f t="shared" ref="G279:G342" si="34">IF(E279&lt;=n,IF(kar&gt;E278,0,F279*(_r+pz)),"")</f>
        <v/>
      </c>
      <c r="H279" s="85" t="str">
        <f t="shared" ref="H279:H342" si="35">IF(E279&lt;=n,I279+G279,"")</f>
        <v/>
      </c>
      <c r="I279" s="86" t="str">
        <f t="shared" ref="I279:I342" si="36">IF(E279&lt;=n,IF(kar&gt;E278,0,IF(E279=n,Tn,C279)),"")</f>
        <v/>
      </c>
      <c r="J279" s="87" t="str">
        <f t="shared" si="31"/>
        <v/>
      </c>
    </row>
    <row r="280" spans="1:10" ht="15" thickBot="1" x14ac:dyDescent="0.35">
      <c r="A280" s="79" t="s">
        <v>783</v>
      </c>
      <c r="B280" s="79"/>
      <c r="C280" s="5"/>
      <c r="D280" s="10"/>
      <c r="E280" s="84" t="str">
        <f t="shared" si="32"/>
        <v/>
      </c>
      <c r="F280" s="85" t="str">
        <f t="shared" si="33"/>
        <v/>
      </c>
      <c r="G280" s="85" t="str">
        <f t="shared" si="34"/>
        <v/>
      </c>
      <c r="H280" s="85" t="str">
        <f t="shared" si="35"/>
        <v/>
      </c>
      <c r="I280" s="86" t="str">
        <f t="shared" si="36"/>
        <v/>
      </c>
      <c r="J280" s="87" t="str">
        <f t="shared" si="31"/>
        <v/>
      </c>
    </row>
    <row r="281" spans="1:10" ht="15" thickBot="1" x14ac:dyDescent="0.35">
      <c r="A281" s="79" t="s">
        <v>784</v>
      </c>
      <c r="B281" s="79"/>
      <c r="C281" s="5"/>
      <c r="D281" s="10"/>
      <c r="E281" s="84" t="str">
        <f t="shared" si="32"/>
        <v/>
      </c>
      <c r="F281" s="85" t="str">
        <f t="shared" si="33"/>
        <v/>
      </c>
      <c r="G281" s="85" t="str">
        <f t="shared" si="34"/>
        <v/>
      </c>
      <c r="H281" s="85" t="str">
        <f t="shared" si="35"/>
        <v/>
      </c>
      <c r="I281" s="86" t="str">
        <f t="shared" si="36"/>
        <v/>
      </c>
      <c r="J281" s="87" t="str">
        <f t="shared" si="31"/>
        <v/>
      </c>
    </row>
    <row r="282" spans="1:10" ht="15" thickBot="1" x14ac:dyDescent="0.35">
      <c r="A282" s="79" t="s">
        <v>785</v>
      </c>
      <c r="B282" s="79"/>
      <c r="C282" s="5"/>
      <c r="D282" s="10"/>
      <c r="E282" s="84" t="str">
        <f t="shared" si="32"/>
        <v/>
      </c>
      <c r="F282" s="85" t="str">
        <f t="shared" si="33"/>
        <v/>
      </c>
      <c r="G282" s="85" t="str">
        <f t="shared" si="34"/>
        <v/>
      </c>
      <c r="H282" s="85" t="str">
        <f t="shared" si="35"/>
        <v/>
      </c>
      <c r="I282" s="86" t="str">
        <f t="shared" si="36"/>
        <v/>
      </c>
      <c r="J282" s="87" t="str">
        <f t="shared" si="31"/>
        <v/>
      </c>
    </row>
    <row r="283" spans="1:10" ht="15" thickBot="1" x14ac:dyDescent="0.35">
      <c r="A283" s="79" t="s">
        <v>786</v>
      </c>
      <c r="B283" s="79"/>
      <c r="C283" s="5"/>
      <c r="D283" s="10"/>
      <c r="E283" s="84" t="str">
        <f t="shared" si="32"/>
        <v/>
      </c>
      <c r="F283" s="85" t="str">
        <f t="shared" si="33"/>
        <v/>
      </c>
      <c r="G283" s="85" t="str">
        <f t="shared" si="34"/>
        <v/>
      </c>
      <c r="H283" s="85" t="str">
        <f t="shared" si="35"/>
        <v/>
      </c>
      <c r="I283" s="86" t="str">
        <f t="shared" si="36"/>
        <v/>
      </c>
      <c r="J283" s="87" t="str">
        <f t="shared" si="31"/>
        <v/>
      </c>
    </row>
    <row r="284" spans="1:10" ht="15" thickBot="1" x14ac:dyDescent="0.35">
      <c r="A284" s="79" t="s">
        <v>787</v>
      </c>
      <c r="B284" s="79"/>
      <c r="C284" s="5"/>
      <c r="D284" s="10"/>
      <c r="E284" s="84" t="str">
        <f t="shared" si="32"/>
        <v/>
      </c>
      <c r="F284" s="85" t="str">
        <f t="shared" si="33"/>
        <v/>
      </c>
      <c r="G284" s="85" t="str">
        <f t="shared" si="34"/>
        <v/>
      </c>
      <c r="H284" s="85" t="str">
        <f t="shared" si="35"/>
        <v/>
      </c>
      <c r="I284" s="86" t="str">
        <f t="shared" si="36"/>
        <v/>
      </c>
      <c r="J284" s="87" t="str">
        <f t="shared" si="31"/>
        <v/>
      </c>
    </row>
    <row r="285" spans="1:10" ht="15" thickBot="1" x14ac:dyDescent="0.35">
      <c r="A285" s="79" t="s">
        <v>788</v>
      </c>
      <c r="B285" s="79"/>
      <c r="C285" s="5"/>
      <c r="D285" s="10"/>
      <c r="E285" s="84" t="str">
        <f t="shared" si="32"/>
        <v/>
      </c>
      <c r="F285" s="85" t="str">
        <f t="shared" si="33"/>
        <v/>
      </c>
      <c r="G285" s="85" t="str">
        <f t="shared" si="34"/>
        <v/>
      </c>
      <c r="H285" s="85" t="str">
        <f t="shared" si="35"/>
        <v/>
      </c>
      <c r="I285" s="86" t="str">
        <f t="shared" si="36"/>
        <v/>
      </c>
      <c r="J285" s="87" t="str">
        <f t="shared" si="31"/>
        <v/>
      </c>
    </row>
    <row r="286" spans="1:10" ht="15" thickBot="1" x14ac:dyDescent="0.35">
      <c r="A286" s="79" t="s">
        <v>789</v>
      </c>
      <c r="B286" s="79"/>
      <c r="C286" s="5"/>
      <c r="D286" s="10"/>
      <c r="E286" s="84" t="str">
        <f t="shared" si="32"/>
        <v/>
      </c>
      <c r="F286" s="85" t="str">
        <f t="shared" si="33"/>
        <v/>
      </c>
      <c r="G286" s="85" t="str">
        <f t="shared" si="34"/>
        <v/>
      </c>
      <c r="H286" s="85" t="str">
        <f t="shared" si="35"/>
        <v/>
      </c>
      <c r="I286" s="86" t="str">
        <f t="shared" si="36"/>
        <v/>
      </c>
      <c r="J286" s="87" t="str">
        <f t="shared" si="31"/>
        <v/>
      </c>
    </row>
    <row r="287" spans="1:10" ht="15" thickBot="1" x14ac:dyDescent="0.35">
      <c r="A287" s="79" t="s">
        <v>790</v>
      </c>
      <c r="B287" s="79"/>
      <c r="C287" s="5"/>
      <c r="D287" s="10"/>
      <c r="E287" s="84" t="str">
        <f t="shared" si="32"/>
        <v/>
      </c>
      <c r="F287" s="85" t="str">
        <f t="shared" si="33"/>
        <v/>
      </c>
      <c r="G287" s="85" t="str">
        <f t="shared" si="34"/>
        <v/>
      </c>
      <c r="H287" s="85" t="str">
        <f t="shared" si="35"/>
        <v/>
      </c>
      <c r="I287" s="86" t="str">
        <f t="shared" si="36"/>
        <v/>
      </c>
      <c r="J287" s="87" t="str">
        <f t="shared" si="31"/>
        <v/>
      </c>
    </row>
    <row r="288" spans="1:10" ht="15" thickBot="1" x14ac:dyDescent="0.35">
      <c r="A288" s="79" t="s">
        <v>791</v>
      </c>
      <c r="B288" s="79"/>
      <c r="C288" s="5"/>
      <c r="D288" s="10"/>
      <c r="E288" s="84" t="str">
        <f t="shared" si="32"/>
        <v/>
      </c>
      <c r="F288" s="85" t="str">
        <f t="shared" si="33"/>
        <v/>
      </c>
      <c r="G288" s="85" t="str">
        <f t="shared" si="34"/>
        <v/>
      </c>
      <c r="H288" s="85" t="str">
        <f t="shared" si="35"/>
        <v/>
      </c>
      <c r="I288" s="86" t="str">
        <f t="shared" si="36"/>
        <v/>
      </c>
      <c r="J288" s="87" t="str">
        <f t="shared" si="31"/>
        <v/>
      </c>
    </row>
    <row r="289" spans="1:10" ht="15" thickBot="1" x14ac:dyDescent="0.35">
      <c r="A289" s="79" t="s">
        <v>792</v>
      </c>
      <c r="B289" s="79"/>
      <c r="C289" s="5"/>
      <c r="D289" s="10"/>
      <c r="E289" s="84" t="str">
        <f t="shared" si="32"/>
        <v/>
      </c>
      <c r="F289" s="85" t="str">
        <f t="shared" si="33"/>
        <v/>
      </c>
      <c r="G289" s="85" t="str">
        <f t="shared" si="34"/>
        <v/>
      </c>
      <c r="H289" s="85" t="str">
        <f t="shared" si="35"/>
        <v/>
      </c>
      <c r="I289" s="86" t="str">
        <f t="shared" si="36"/>
        <v/>
      </c>
      <c r="J289" s="87" t="str">
        <f t="shared" si="31"/>
        <v/>
      </c>
    </row>
    <row r="290" spans="1:10" ht="15" thickBot="1" x14ac:dyDescent="0.35">
      <c r="A290" s="79" t="s">
        <v>793</v>
      </c>
      <c r="B290" s="79"/>
      <c r="C290" s="5"/>
      <c r="D290" s="10"/>
      <c r="E290" s="84" t="str">
        <f t="shared" si="32"/>
        <v/>
      </c>
      <c r="F290" s="85" t="str">
        <f t="shared" si="33"/>
        <v/>
      </c>
      <c r="G290" s="85" t="str">
        <f t="shared" si="34"/>
        <v/>
      </c>
      <c r="H290" s="85" t="str">
        <f t="shared" si="35"/>
        <v/>
      </c>
      <c r="I290" s="86" t="str">
        <f t="shared" si="36"/>
        <v/>
      </c>
      <c r="J290" s="87" t="str">
        <f t="shared" si="31"/>
        <v/>
      </c>
    </row>
    <row r="291" spans="1:10" ht="15" thickBot="1" x14ac:dyDescent="0.35">
      <c r="A291" s="79" t="s">
        <v>794</v>
      </c>
      <c r="B291" s="79"/>
      <c r="C291" s="5"/>
      <c r="D291" s="10"/>
      <c r="E291" s="84" t="str">
        <f t="shared" si="32"/>
        <v/>
      </c>
      <c r="F291" s="85" t="str">
        <f t="shared" si="33"/>
        <v/>
      </c>
      <c r="G291" s="85" t="str">
        <f t="shared" si="34"/>
        <v/>
      </c>
      <c r="H291" s="85" t="str">
        <f t="shared" si="35"/>
        <v/>
      </c>
      <c r="I291" s="86" t="str">
        <f t="shared" si="36"/>
        <v/>
      </c>
      <c r="J291" s="87" t="str">
        <f t="shared" si="31"/>
        <v/>
      </c>
    </row>
    <row r="292" spans="1:10" ht="15" thickBot="1" x14ac:dyDescent="0.35">
      <c r="A292" s="79" t="s">
        <v>795</v>
      </c>
      <c r="B292" s="79"/>
      <c r="C292" s="5"/>
      <c r="D292" s="10"/>
      <c r="E292" s="84" t="str">
        <f t="shared" si="32"/>
        <v/>
      </c>
      <c r="F292" s="85" t="str">
        <f t="shared" si="33"/>
        <v/>
      </c>
      <c r="G292" s="85" t="str">
        <f t="shared" si="34"/>
        <v/>
      </c>
      <c r="H292" s="85" t="str">
        <f t="shared" si="35"/>
        <v/>
      </c>
      <c r="I292" s="86" t="str">
        <f t="shared" si="36"/>
        <v/>
      </c>
      <c r="J292" s="87" t="str">
        <f t="shared" si="31"/>
        <v/>
      </c>
    </row>
    <row r="293" spans="1:10" ht="15" thickBot="1" x14ac:dyDescent="0.35">
      <c r="A293" s="79" t="s">
        <v>796</v>
      </c>
      <c r="B293" s="79"/>
      <c r="C293" s="5"/>
      <c r="D293" s="10"/>
      <c r="E293" s="84" t="str">
        <f t="shared" si="32"/>
        <v/>
      </c>
      <c r="F293" s="85" t="str">
        <f t="shared" si="33"/>
        <v/>
      </c>
      <c r="G293" s="85" t="str">
        <f t="shared" si="34"/>
        <v/>
      </c>
      <c r="H293" s="85" t="str">
        <f t="shared" si="35"/>
        <v/>
      </c>
      <c r="I293" s="86" t="str">
        <f t="shared" si="36"/>
        <v/>
      </c>
      <c r="J293" s="87" t="str">
        <f t="shared" si="31"/>
        <v/>
      </c>
    </row>
    <row r="294" spans="1:10" ht="15" thickBot="1" x14ac:dyDescent="0.35">
      <c r="A294" s="79" t="s">
        <v>797</v>
      </c>
      <c r="B294" s="79"/>
      <c r="C294" s="5"/>
      <c r="D294" s="10"/>
      <c r="E294" s="84" t="str">
        <f t="shared" si="32"/>
        <v/>
      </c>
      <c r="F294" s="85" t="str">
        <f t="shared" si="33"/>
        <v/>
      </c>
      <c r="G294" s="85" t="str">
        <f t="shared" si="34"/>
        <v/>
      </c>
      <c r="H294" s="85" t="str">
        <f t="shared" si="35"/>
        <v/>
      </c>
      <c r="I294" s="86" t="str">
        <f t="shared" si="36"/>
        <v/>
      </c>
      <c r="J294" s="87" t="str">
        <f t="shared" si="31"/>
        <v/>
      </c>
    </row>
    <row r="295" spans="1:10" ht="15" thickBot="1" x14ac:dyDescent="0.35">
      <c r="A295" s="79" t="s">
        <v>798</v>
      </c>
      <c r="B295" s="79"/>
      <c r="C295" s="5"/>
      <c r="D295" s="10"/>
      <c r="E295" s="84" t="str">
        <f t="shared" si="32"/>
        <v/>
      </c>
      <c r="F295" s="85" t="str">
        <f t="shared" si="33"/>
        <v/>
      </c>
      <c r="G295" s="85" t="str">
        <f t="shared" si="34"/>
        <v/>
      </c>
      <c r="H295" s="85" t="str">
        <f t="shared" si="35"/>
        <v/>
      </c>
      <c r="I295" s="86" t="str">
        <f t="shared" si="36"/>
        <v/>
      </c>
      <c r="J295" s="87" t="str">
        <f t="shared" si="31"/>
        <v/>
      </c>
    </row>
    <row r="296" spans="1:10" ht="15" thickBot="1" x14ac:dyDescent="0.35">
      <c r="A296" s="79" t="s">
        <v>799</v>
      </c>
      <c r="B296" s="79"/>
      <c r="C296" s="5"/>
      <c r="D296" s="10"/>
      <c r="E296" s="84" t="str">
        <f t="shared" si="32"/>
        <v/>
      </c>
      <c r="F296" s="85" t="str">
        <f t="shared" si="33"/>
        <v/>
      </c>
      <c r="G296" s="85" t="str">
        <f t="shared" si="34"/>
        <v/>
      </c>
      <c r="H296" s="85" t="str">
        <f t="shared" si="35"/>
        <v/>
      </c>
      <c r="I296" s="86" t="str">
        <f t="shared" si="36"/>
        <v/>
      </c>
      <c r="J296" s="87" t="str">
        <f t="shared" si="31"/>
        <v/>
      </c>
    </row>
    <row r="297" spans="1:10" ht="15" thickBot="1" x14ac:dyDescent="0.35">
      <c r="A297" s="79" t="s">
        <v>800</v>
      </c>
      <c r="B297" s="79"/>
      <c r="C297" s="5"/>
      <c r="D297" s="10"/>
      <c r="E297" s="84" t="str">
        <f t="shared" si="32"/>
        <v/>
      </c>
      <c r="F297" s="85" t="str">
        <f t="shared" si="33"/>
        <v/>
      </c>
      <c r="G297" s="85" t="str">
        <f t="shared" si="34"/>
        <v/>
      </c>
      <c r="H297" s="85" t="str">
        <f t="shared" si="35"/>
        <v/>
      </c>
      <c r="I297" s="86" t="str">
        <f t="shared" si="36"/>
        <v/>
      </c>
      <c r="J297" s="87" t="str">
        <f t="shared" si="31"/>
        <v/>
      </c>
    </row>
    <row r="298" spans="1:10" ht="15" thickBot="1" x14ac:dyDescent="0.35">
      <c r="A298" s="79" t="s">
        <v>801</v>
      </c>
      <c r="B298" s="79"/>
      <c r="C298" s="5"/>
      <c r="D298" s="10"/>
      <c r="E298" s="84" t="str">
        <f t="shared" si="32"/>
        <v/>
      </c>
      <c r="F298" s="85" t="str">
        <f t="shared" si="33"/>
        <v/>
      </c>
      <c r="G298" s="85" t="str">
        <f t="shared" si="34"/>
        <v/>
      </c>
      <c r="H298" s="85" t="str">
        <f t="shared" si="35"/>
        <v/>
      </c>
      <c r="I298" s="86" t="str">
        <f t="shared" si="36"/>
        <v/>
      </c>
      <c r="J298" s="87" t="str">
        <f t="shared" si="31"/>
        <v/>
      </c>
    </row>
    <row r="299" spans="1:10" ht="15" thickBot="1" x14ac:dyDescent="0.35">
      <c r="A299" s="79" t="s">
        <v>802</v>
      </c>
      <c r="B299" s="79"/>
      <c r="C299" s="5"/>
      <c r="D299" s="10"/>
      <c r="E299" s="84" t="str">
        <f t="shared" si="32"/>
        <v/>
      </c>
      <c r="F299" s="85" t="str">
        <f t="shared" si="33"/>
        <v/>
      </c>
      <c r="G299" s="85" t="str">
        <f t="shared" si="34"/>
        <v/>
      </c>
      <c r="H299" s="85" t="str">
        <f t="shared" si="35"/>
        <v/>
      </c>
      <c r="I299" s="86" t="str">
        <f t="shared" si="36"/>
        <v/>
      </c>
      <c r="J299" s="87" t="str">
        <f t="shared" si="31"/>
        <v/>
      </c>
    </row>
    <row r="300" spans="1:10" ht="15" thickBot="1" x14ac:dyDescent="0.35">
      <c r="A300" s="79" t="s">
        <v>803</v>
      </c>
      <c r="B300" s="79"/>
      <c r="C300" s="5"/>
      <c r="D300" s="10"/>
      <c r="E300" s="84" t="str">
        <f t="shared" si="32"/>
        <v/>
      </c>
      <c r="F300" s="85" t="str">
        <f t="shared" si="33"/>
        <v/>
      </c>
      <c r="G300" s="85" t="str">
        <f t="shared" si="34"/>
        <v/>
      </c>
      <c r="H300" s="85" t="str">
        <f t="shared" si="35"/>
        <v/>
      </c>
      <c r="I300" s="86" t="str">
        <f t="shared" si="36"/>
        <v/>
      </c>
      <c r="J300" s="87" t="str">
        <f t="shared" si="31"/>
        <v/>
      </c>
    </row>
    <row r="301" spans="1:10" ht="15" thickBot="1" x14ac:dyDescent="0.35">
      <c r="A301" s="79" t="s">
        <v>804</v>
      </c>
      <c r="B301" s="79"/>
      <c r="C301" s="5"/>
      <c r="D301" s="10"/>
      <c r="E301" s="84" t="str">
        <f t="shared" si="32"/>
        <v/>
      </c>
      <c r="F301" s="85" t="str">
        <f t="shared" si="33"/>
        <v/>
      </c>
      <c r="G301" s="85" t="str">
        <f t="shared" si="34"/>
        <v/>
      </c>
      <c r="H301" s="85" t="str">
        <f t="shared" si="35"/>
        <v/>
      </c>
      <c r="I301" s="86" t="str">
        <f t="shared" si="36"/>
        <v/>
      </c>
      <c r="J301" s="87" t="str">
        <f t="shared" si="31"/>
        <v/>
      </c>
    </row>
    <row r="302" spans="1:10" ht="15" thickBot="1" x14ac:dyDescent="0.35">
      <c r="A302" s="79" t="s">
        <v>805</v>
      </c>
      <c r="B302" s="79"/>
      <c r="C302" s="5"/>
      <c r="D302" s="10"/>
      <c r="E302" s="84" t="str">
        <f t="shared" si="32"/>
        <v/>
      </c>
      <c r="F302" s="85" t="str">
        <f t="shared" si="33"/>
        <v/>
      </c>
      <c r="G302" s="85" t="str">
        <f t="shared" si="34"/>
        <v/>
      </c>
      <c r="H302" s="85" t="str">
        <f t="shared" si="35"/>
        <v/>
      </c>
      <c r="I302" s="86" t="str">
        <f t="shared" si="36"/>
        <v/>
      </c>
      <c r="J302" s="87" t="str">
        <f t="shared" si="31"/>
        <v/>
      </c>
    </row>
    <row r="303" spans="1:10" ht="15" thickBot="1" x14ac:dyDescent="0.35">
      <c r="A303" s="79" t="s">
        <v>806</v>
      </c>
      <c r="B303" s="79"/>
      <c r="C303" s="5"/>
      <c r="D303" s="10"/>
      <c r="E303" s="84" t="str">
        <f t="shared" si="32"/>
        <v/>
      </c>
      <c r="F303" s="85" t="str">
        <f t="shared" si="33"/>
        <v/>
      </c>
      <c r="G303" s="85" t="str">
        <f t="shared" si="34"/>
        <v/>
      </c>
      <c r="H303" s="85" t="str">
        <f t="shared" si="35"/>
        <v/>
      </c>
      <c r="I303" s="86" t="str">
        <f t="shared" si="36"/>
        <v/>
      </c>
      <c r="J303" s="87" t="str">
        <f t="shared" si="31"/>
        <v/>
      </c>
    </row>
    <row r="304" spans="1:10" ht="15" thickBot="1" x14ac:dyDescent="0.35">
      <c r="A304" s="79" t="s">
        <v>807</v>
      </c>
      <c r="B304" s="79"/>
      <c r="C304" s="5"/>
      <c r="D304" s="10"/>
      <c r="E304" s="84" t="str">
        <f t="shared" si="32"/>
        <v/>
      </c>
      <c r="F304" s="85" t="str">
        <f t="shared" si="33"/>
        <v/>
      </c>
      <c r="G304" s="85" t="str">
        <f t="shared" si="34"/>
        <v/>
      </c>
      <c r="H304" s="85" t="str">
        <f t="shared" si="35"/>
        <v/>
      </c>
      <c r="I304" s="86" t="str">
        <f t="shared" si="36"/>
        <v/>
      </c>
      <c r="J304" s="87" t="str">
        <f t="shared" si="31"/>
        <v/>
      </c>
    </row>
    <row r="305" spans="1:10" ht="15" thickBot="1" x14ac:dyDescent="0.35">
      <c r="A305" s="79" t="s">
        <v>808</v>
      </c>
      <c r="B305" s="79"/>
      <c r="C305" s="5"/>
      <c r="D305" s="10"/>
      <c r="E305" s="84" t="str">
        <f t="shared" si="32"/>
        <v/>
      </c>
      <c r="F305" s="85" t="str">
        <f t="shared" si="33"/>
        <v/>
      </c>
      <c r="G305" s="85" t="str">
        <f t="shared" si="34"/>
        <v/>
      </c>
      <c r="H305" s="85" t="str">
        <f t="shared" si="35"/>
        <v/>
      </c>
      <c r="I305" s="86" t="str">
        <f t="shared" si="36"/>
        <v/>
      </c>
      <c r="J305" s="87" t="str">
        <f t="shared" si="31"/>
        <v/>
      </c>
    </row>
    <row r="306" spans="1:10" ht="15" thickBot="1" x14ac:dyDescent="0.35">
      <c r="A306" s="79" t="s">
        <v>809</v>
      </c>
      <c r="B306" s="79"/>
      <c r="C306" s="5"/>
      <c r="D306" s="10"/>
      <c r="E306" s="84" t="str">
        <f t="shared" si="32"/>
        <v/>
      </c>
      <c r="F306" s="85" t="str">
        <f t="shared" si="33"/>
        <v/>
      </c>
      <c r="G306" s="85" t="str">
        <f t="shared" si="34"/>
        <v/>
      </c>
      <c r="H306" s="85" t="str">
        <f t="shared" si="35"/>
        <v/>
      </c>
      <c r="I306" s="86" t="str">
        <f t="shared" si="36"/>
        <v/>
      </c>
      <c r="J306" s="87" t="str">
        <f t="shared" si="31"/>
        <v/>
      </c>
    </row>
    <row r="307" spans="1:10" ht="15" thickBot="1" x14ac:dyDescent="0.35">
      <c r="A307" s="79" t="s">
        <v>810</v>
      </c>
      <c r="B307" s="79"/>
      <c r="C307" s="5"/>
      <c r="D307" s="10"/>
      <c r="E307" s="84" t="str">
        <f t="shared" si="32"/>
        <v/>
      </c>
      <c r="F307" s="85" t="str">
        <f t="shared" si="33"/>
        <v/>
      </c>
      <c r="G307" s="85" t="str">
        <f t="shared" si="34"/>
        <v/>
      </c>
      <c r="H307" s="85" t="str">
        <f t="shared" si="35"/>
        <v/>
      </c>
      <c r="I307" s="86" t="str">
        <f t="shared" si="36"/>
        <v/>
      </c>
      <c r="J307" s="87" t="str">
        <f t="shared" si="31"/>
        <v/>
      </c>
    </row>
    <row r="308" spans="1:10" ht="15" thickBot="1" x14ac:dyDescent="0.35">
      <c r="A308" s="79" t="s">
        <v>811</v>
      </c>
      <c r="B308" s="79"/>
      <c r="C308" s="5"/>
      <c r="D308" s="10"/>
      <c r="E308" s="84" t="str">
        <f t="shared" si="32"/>
        <v/>
      </c>
      <c r="F308" s="85" t="str">
        <f t="shared" si="33"/>
        <v/>
      </c>
      <c r="G308" s="85" t="str">
        <f t="shared" si="34"/>
        <v/>
      </c>
      <c r="H308" s="85" t="str">
        <f t="shared" si="35"/>
        <v/>
      </c>
      <c r="I308" s="86" t="str">
        <f t="shared" si="36"/>
        <v/>
      </c>
      <c r="J308" s="87" t="str">
        <f t="shared" si="31"/>
        <v/>
      </c>
    </row>
    <row r="309" spans="1:10" ht="15" thickBot="1" x14ac:dyDescent="0.35">
      <c r="A309" s="79" t="s">
        <v>812</v>
      </c>
      <c r="B309" s="79"/>
      <c r="C309" s="5"/>
      <c r="D309" s="10"/>
      <c r="E309" s="84" t="str">
        <f t="shared" si="32"/>
        <v/>
      </c>
      <c r="F309" s="85" t="str">
        <f t="shared" si="33"/>
        <v/>
      </c>
      <c r="G309" s="85" t="str">
        <f t="shared" si="34"/>
        <v/>
      </c>
      <c r="H309" s="85" t="str">
        <f t="shared" si="35"/>
        <v/>
      </c>
      <c r="I309" s="86" t="str">
        <f t="shared" si="36"/>
        <v/>
      </c>
      <c r="J309" s="87" t="str">
        <f t="shared" si="31"/>
        <v/>
      </c>
    </row>
    <row r="310" spans="1:10" ht="15" thickBot="1" x14ac:dyDescent="0.35">
      <c r="A310" s="79" t="s">
        <v>813</v>
      </c>
      <c r="B310" s="79"/>
      <c r="C310" s="5"/>
      <c r="D310" s="10"/>
      <c r="E310" s="84" t="str">
        <f t="shared" si="32"/>
        <v/>
      </c>
      <c r="F310" s="85" t="str">
        <f t="shared" si="33"/>
        <v/>
      </c>
      <c r="G310" s="85" t="str">
        <f t="shared" si="34"/>
        <v/>
      </c>
      <c r="H310" s="85" t="str">
        <f t="shared" si="35"/>
        <v/>
      </c>
      <c r="I310" s="86" t="str">
        <f t="shared" si="36"/>
        <v/>
      </c>
      <c r="J310" s="87" t="str">
        <f t="shared" si="31"/>
        <v/>
      </c>
    </row>
    <row r="311" spans="1:10" ht="15" thickBot="1" x14ac:dyDescent="0.35">
      <c r="A311" s="79" t="s">
        <v>814</v>
      </c>
      <c r="B311" s="79"/>
      <c r="C311" s="5"/>
      <c r="D311" s="10"/>
      <c r="E311" s="84" t="str">
        <f t="shared" si="32"/>
        <v/>
      </c>
      <c r="F311" s="85" t="str">
        <f t="shared" si="33"/>
        <v/>
      </c>
      <c r="G311" s="85" t="str">
        <f t="shared" si="34"/>
        <v/>
      </c>
      <c r="H311" s="85" t="str">
        <f t="shared" si="35"/>
        <v/>
      </c>
      <c r="I311" s="86" t="str">
        <f t="shared" si="36"/>
        <v/>
      </c>
      <c r="J311" s="87" t="str">
        <f t="shared" si="31"/>
        <v/>
      </c>
    </row>
    <row r="312" spans="1:10" ht="15" thickBot="1" x14ac:dyDescent="0.35">
      <c r="A312" s="79" t="s">
        <v>815</v>
      </c>
      <c r="B312" s="79"/>
      <c r="C312" s="5"/>
      <c r="D312" s="10"/>
      <c r="E312" s="84" t="str">
        <f t="shared" si="32"/>
        <v/>
      </c>
      <c r="F312" s="85" t="str">
        <f t="shared" si="33"/>
        <v/>
      </c>
      <c r="G312" s="85" t="str">
        <f t="shared" si="34"/>
        <v/>
      </c>
      <c r="H312" s="85" t="str">
        <f t="shared" si="35"/>
        <v/>
      </c>
      <c r="I312" s="86" t="str">
        <f t="shared" si="36"/>
        <v/>
      </c>
      <c r="J312" s="87" t="str">
        <f t="shared" si="31"/>
        <v/>
      </c>
    </row>
    <row r="313" spans="1:10" ht="15" thickBot="1" x14ac:dyDescent="0.35">
      <c r="A313" s="79" t="s">
        <v>816</v>
      </c>
      <c r="B313" s="79"/>
      <c r="C313" s="5"/>
      <c r="D313" s="10"/>
      <c r="E313" s="84" t="str">
        <f t="shared" si="32"/>
        <v/>
      </c>
      <c r="F313" s="85" t="str">
        <f t="shared" si="33"/>
        <v/>
      </c>
      <c r="G313" s="85" t="str">
        <f t="shared" si="34"/>
        <v/>
      </c>
      <c r="H313" s="85" t="str">
        <f t="shared" si="35"/>
        <v/>
      </c>
      <c r="I313" s="86" t="str">
        <f t="shared" si="36"/>
        <v/>
      </c>
      <c r="J313" s="87" t="str">
        <f t="shared" si="31"/>
        <v/>
      </c>
    </row>
    <row r="314" spans="1:10" ht="15" thickBot="1" x14ac:dyDescent="0.35">
      <c r="A314" s="79" t="s">
        <v>817</v>
      </c>
      <c r="B314" s="79"/>
      <c r="C314" s="5"/>
      <c r="D314" s="10"/>
      <c r="E314" s="84" t="str">
        <f t="shared" si="32"/>
        <v/>
      </c>
      <c r="F314" s="85" t="str">
        <f t="shared" si="33"/>
        <v/>
      </c>
      <c r="G314" s="85" t="str">
        <f t="shared" si="34"/>
        <v/>
      </c>
      <c r="H314" s="85" t="str">
        <f t="shared" si="35"/>
        <v/>
      </c>
      <c r="I314" s="86" t="str">
        <f t="shared" si="36"/>
        <v/>
      </c>
      <c r="J314" s="87" t="str">
        <f t="shared" si="31"/>
        <v/>
      </c>
    </row>
    <row r="315" spans="1:10" ht="15" thickBot="1" x14ac:dyDescent="0.35">
      <c r="A315" s="79" t="s">
        <v>818</v>
      </c>
      <c r="B315" s="79"/>
      <c r="C315" s="5"/>
      <c r="D315" s="10"/>
      <c r="E315" s="84" t="str">
        <f t="shared" si="32"/>
        <v/>
      </c>
      <c r="F315" s="85" t="str">
        <f t="shared" si="33"/>
        <v/>
      </c>
      <c r="G315" s="85" t="str">
        <f t="shared" si="34"/>
        <v/>
      </c>
      <c r="H315" s="85" t="str">
        <f t="shared" si="35"/>
        <v/>
      </c>
      <c r="I315" s="86" t="str">
        <f t="shared" si="36"/>
        <v/>
      </c>
      <c r="J315" s="87" t="str">
        <f t="shared" si="31"/>
        <v/>
      </c>
    </row>
    <row r="316" spans="1:10" ht="15" thickBot="1" x14ac:dyDescent="0.35">
      <c r="A316" s="79" t="s">
        <v>819</v>
      </c>
      <c r="B316" s="79"/>
      <c r="C316" s="5"/>
      <c r="D316" s="10"/>
      <c r="E316" s="84" t="str">
        <f t="shared" si="32"/>
        <v/>
      </c>
      <c r="F316" s="85" t="str">
        <f t="shared" si="33"/>
        <v/>
      </c>
      <c r="G316" s="85" t="str">
        <f t="shared" si="34"/>
        <v/>
      </c>
      <c r="H316" s="85" t="str">
        <f t="shared" si="35"/>
        <v/>
      </c>
      <c r="I316" s="86" t="str">
        <f t="shared" si="36"/>
        <v/>
      </c>
      <c r="J316" s="87" t="str">
        <f t="shared" si="31"/>
        <v/>
      </c>
    </row>
    <row r="317" spans="1:10" ht="15" thickBot="1" x14ac:dyDescent="0.35">
      <c r="A317" s="79" t="s">
        <v>820</v>
      </c>
      <c r="B317" s="79"/>
      <c r="C317" s="5"/>
      <c r="D317" s="10"/>
      <c r="E317" s="84" t="str">
        <f t="shared" si="32"/>
        <v/>
      </c>
      <c r="F317" s="85" t="str">
        <f t="shared" si="33"/>
        <v/>
      </c>
      <c r="G317" s="85" t="str">
        <f t="shared" si="34"/>
        <v/>
      </c>
      <c r="H317" s="85" t="str">
        <f t="shared" si="35"/>
        <v/>
      </c>
      <c r="I317" s="86" t="str">
        <f t="shared" si="36"/>
        <v/>
      </c>
      <c r="J317" s="87" t="str">
        <f t="shared" si="31"/>
        <v/>
      </c>
    </row>
    <row r="318" spans="1:10" ht="15" thickBot="1" x14ac:dyDescent="0.35">
      <c r="A318" s="79" t="s">
        <v>821</v>
      </c>
      <c r="B318" s="79"/>
      <c r="C318" s="5"/>
      <c r="D318" s="10"/>
      <c r="E318" s="84" t="str">
        <f t="shared" si="32"/>
        <v/>
      </c>
      <c r="F318" s="85" t="str">
        <f t="shared" si="33"/>
        <v/>
      </c>
      <c r="G318" s="85" t="str">
        <f t="shared" si="34"/>
        <v/>
      </c>
      <c r="H318" s="85" t="str">
        <f t="shared" si="35"/>
        <v/>
      </c>
      <c r="I318" s="86" t="str">
        <f t="shared" si="36"/>
        <v/>
      </c>
      <c r="J318" s="87" t="str">
        <f t="shared" si="31"/>
        <v/>
      </c>
    </row>
    <row r="319" spans="1:10" ht="15" thickBot="1" x14ac:dyDescent="0.35">
      <c r="A319" s="79" t="s">
        <v>822</v>
      </c>
      <c r="B319" s="79"/>
      <c r="C319" s="5"/>
      <c r="D319" s="10"/>
      <c r="E319" s="84" t="str">
        <f t="shared" si="32"/>
        <v/>
      </c>
      <c r="F319" s="85" t="str">
        <f t="shared" si="33"/>
        <v/>
      </c>
      <c r="G319" s="85" t="str">
        <f t="shared" si="34"/>
        <v/>
      </c>
      <c r="H319" s="85" t="str">
        <f t="shared" si="35"/>
        <v/>
      </c>
      <c r="I319" s="86" t="str">
        <f t="shared" si="36"/>
        <v/>
      </c>
      <c r="J319" s="87" t="str">
        <f t="shared" si="31"/>
        <v/>
      </c>
    </row>
    <row r="320" spans="1:10" ht="15" thickBot="1" x14ac:dyDescent="0.35">
      <c r="A320" s="79" t="s">
        <v>823</v>
      </c>
      <c r="B320" s="79"/>
      <c r="C320" s="5"/>
      <c r="D320" s="10"/>
      <c r="E320" s="84" t="str">
        <f t="shared" si="32"/>
        <v/>
      </c>
      <c r="F320" s="85" t="str">
        <f t="shared" si="33"/>
        <v/>
      </c>
      <c r="G320" s="85" t="str">
        <f t="shared" si="34"/>
        <v/>
      </c>
      <c r="H320" s="85" t="str">
        <f t="shared" si="35"/>
        <v/>
      </c>
      <c r="I320" s="86" t="str">
        <f t="shared" si="36"/>
        <v/>
      </c>
      <c r="J320" s="87" t="str">
        <f t="shared" si="31"/>
        <v/>
      </c>
    </row>
    <row r="321" spans="1:10" ht="15" thickBot="1" x14ac:dyDescent="0.35">
      <c r="A321" s="79" t="s">
        <v>824</v>
      </c>
      <c r="B321" s="79"/>
      <c r="C321" s="5"/>
      <c r="D321" s="10"/>
      <c r="E321" s="84" t="str">
        <f t="shared" si="32"/>
        <v/>
      </c>
      <c r="F321" s="85" t="str">
        <f t="shared" si="33"/>
        <v/>
      </c>
      <c r="G321" s="85" t="str">
        <f t="shared" si="34"/>
        <v/>
      </c>
      <c r="H321" s="85" t="str">
        <f t="shared" si="35"/>
        <v/>
      </c>
      <c r="I321" s="86" t="str">
        <f t="shared" si="36"/>
        <v/>
      </c>
      <c r="J321" s="87" t="str">
        <f t="shared" si="31"/>
        <v/>
      </c>
    </row>
    <row r="322" spans="1:10" ht="15" thickBot="1" x14ac:dyDescent="0.35">
      <c r="A322" s="79" t="s">
        <v>825</v>
      </c>
      <c r="B322" s="79"/>
      <c r="C322" s="5"/>
      <c r="D322" s="10"/>
      <c r="E322" s="84" t="str">
        <f t="shared" si="32"/>
        <v/>
      </c>
      <c r="F322" s="85" t="str">
        <f t="shared" si="33"/>
        <v/>
      </c>
      <c r="G322" s="85" t="str">
        <f t="shared" si="34"/>
        <v/>
      </c>
      <c r="H322" s="85" t="str">
        <f t="shared" si="35"/>
        <v/>
      </c>
      <c r="I322" s="86" t="str">
        <f t="shared" si="36"/>
        <v/>
      </c>
      <c r="J322" s="87" t="str">
        <f t="shared" si="31"/>
        <v/>
      </c>
    </row>
    <row r="323" spans="1:10" ht="15" thickBot="1" x14ac:dyDescent="0.35">
      <c r="A323" s="79" t="s">
        <v>826</v>
      </c>
      <c r="B323" s="79"/>
      <c r="C323" s="5"/>
      <c r="D323" s="10"/>
      <c r="E323" s="84" t="str">
        <f t="shared" si="32"/>
        <v/>
      </c>
      <c r="F323" s="85" t="str">
        <f t="shared" si="33"/>
        <v/>
      </c>
      <c r="G323" s="85" t="str">
        <f t="shared" si="34"/>
        <v/>
      </c>
      <c r="H323" s="85" t="str">
        <f t="shared" si="35"/>
        <v/>
      </c>
      <c r="I323" s="86" t="str">
        <f t="shared" si="36"/>
        <v/>
      </c>
      <c r="J323" s="87" t="str">
        <f t="shared" si="31"/>
        <v/>
      </c>
    </row>
    <row r="324" spans="1:10" ht="15" thickBot="1" x14ac:dyDescent="0.35">
      <c r="A324" s="79" t="s">
        <v>827</v>
      </c>
      <c r="B324" s="79"/>
      <c r="C324" s="5"/>
      <c r="D324" s="10"/>
      <c r="E324" s="84" t="str">
        <f t="shared" si="32"/>
        <v/>
      </c>
      <c r="F324" s="85" t="str">
        <f t="shared" si="33"/>
        <v/>
      </c>
      <c r="G324" s="85" t="str">
        <f t="shared" si="34"/>
        <v/>
      </c>
      <c r="H324" s="85" t="str">
        <f t="shared" si="35"/>
        <v/>
      </c>
      <c r="I324" s="86" t="str">
        <f t="shared" si="36"/>
        <v/>
      </c>
      <c r="J324" s="87" t="str">
        <f t="shared" si="31"/>
        <v/>
      </c>
    </row>
    <row r="325" spans="1:10" ht="15" thickBot="1" x14ac:dyDescent="0.35">
      <c r="A325" s="79" t="s">
        <v>828</v>
      </c>
      <c r="B325" s="79"/>
      <c r="C325" s="5"/>
      <c r="D325" s="10"/>
      <c r="E325" s="84" t="str">
        <f t="shared" si="32"/>
        <v/>
      </c>
      <c r="F325" s="85" t="str">
        <f t="shared" si="33"/>
        <v/>
      </c>
      <c r="G325" s="85" t="str">
        <f t="shared" si="34"/>
        <v/>
      </c>
      <c r="H325" s="85" t="str">
        <f t="shared" si="35"/>
        <v/>
      </c>
      <c r="I325" s="86" t="str">
        <f t="shared" si="36"/>
        <v/>
      </c>
      <c r="J325" s="87" t="str">
        <f t="shared" si="31"/>
        <v/>
      </c>
    </row>
    <row r="326" spans="1:10" ht="15" thickBot="1" x14ac:dyDescent="0.35">
      <c r="A326" s="79" t="s">
        <v>829</v>
      </c>
      <c r="B326" s="79"/>
      <c r="C326" s="5"/>
      <c r="D326" s="10"/>
      <c r="E326" s="84" t="str">
        <f t="shared" si="32"/>
        <v/>
      </c>
      <c r="F326" s="85" t="str">
        <f t="shared" si="33"/>
        <v/>
      </c>
      <c r="G326" s="85" t="str">
        <f t="shared" si="34"/>
        <v/>
      </c>
      <c r="H326" s="85" t="str">
        <f t="shared" si="35"/>
        <v/>
      </c>
      <c r="I326" s="86" t="str">
        <f t="shared" si="36"/>
        <v/>
      </c>
      <c r="J326" s="87" t="str">
        <f t="shared" si="31"/>
        <v/>
      </c>
    </row>
    <row r="327" spans="1:10" ht="15" thickBot="1" x14ac:dyDescent="0.35">
      <c r="A327" s="79" t="s">
        <v>830</v>
      </c>
      <c r="B327" s="79"/>
      <c r="C327" s="5"/>
      <c r="D327" s="10"/>
      <c r="E327" s="84" t="str">
        <f t="shared" si="32"/>
        <v/>
      </c>
      <c r="F327" s="85" t="str">
        <f t="shared" si="33"/>
        <v/>
      </c>
      <c r="G327" s="85" t="str">
        <f t="shared" si="34"/>
        <v/>
      </c>
      <c r="H327" s="85" t="str">
        <f t="shared" si="35"/>
        <v/>
      </c>
      <c r="I327" s="86" t="str">
        <f t="shared" si="36"/>
        <v/>
      </c>
      <c r="J327" s="87" t="str">
        <f t="shared" si="31"/>
        <v/>
      </c>
    </row>
    <row r="328" spans="1:10" ht="15" thickBot="1" x14ac:dyDescent="0.35">
      <c r="A328" s="79" t="s">
        <v>831</v>
      </c>
      <c r="B328" s="79"/>
      <c r="C328" s="5"/>
      <c r="D328" s="10"/>
      <c r="E328" s="84" t="str">
        <f t="shared" si="32"/>
        <v/>
      </c>
      <c r="F328" s="85" t="str">
        <f t="shared" si="33"/>
        <v/>
      </c>
      <c r="G328" s="85" t="str">
        <f t="shared" si="34"/>
        <v/>
      </c>
      <c r="H328" s="85" t="str">
        <f t="shared" si="35"/>
        <v/>
      </c>
      <c r="I328" s="86" t="str">
        <f t="shared" si="36"/>
        <v/>
      </c>
      <c r="J328" s="87" t="str">
        <f t="shared" si="31"/>
        <v/>
      </c>
    </row>
    <row r="329" spans="1:10" ht="15" thickBot="1" x14ac:dyDescent="0.35">
      <c r="A329" s="79" t="s">
        <v>832</v>
      </c>
      <c r="B329" s="79"/>
      <c r="C329" s="5"/>
      <c r="D329" s="10"/>
      <c r="E329" s="84" t="str">
        <f t="shared" si="32"/>
        <v/>
      </c>
      <c r="F329" s="85" t="str">
        <f t="shared" si="33"/>
        <v/>
      </c>
      <c r="G329" s="85" t="str">
        <f t="shared" si="34"/>
        <v/>
      </c>
      <c r="H329" s="85" t="str">
        <f t="shared" si="35"/>
        <v/>
      </c>
      <c r="I329" s="86" t="str">
        <f t="shared" si="36"/>
        <v/>
      </c>
      <c r="J329" s="87" t="str">
        <f t="shared" si="31"/>
        <v/>
      </c>
    </row>
    <row r="330" spans="1:10" ht="15" thickBot="1" x14ac:dyDescent="0.35">
      <c r="A330" s="79" t="s">
        <v>833</v>
      </c>
      <c r="B330" s="79"/>
      <c r="C330" s="5"/>
      <c r="D330" s="10"/>
      <c r="E330" s="84" t="str">
        <f t="shared" si="32"/>
        <v/>
      </c>
      <c r="F330" s="85" t="str">
        <f t="shared" si="33"/>
        <v/>
      </c>
      <c r="G330" s="85" t="str">
        <f t="shared" si="34"/>
        <v/>
      </c>
      <c r="H330" s="85" t="str">
        <f t="shared" si="35"/>
        <v/>
      </c>
      <c r="I330" s="86" t="str">
        <f t="shared" si="36"/>
        <v/>
      </c>
      <c r="J330" s="87" t="str">
        <f t="shared" si="31"/>
        <v/>
      </c>
    </row>
    <row r="331" spans="1:10" ht="15" thickBot="1" x14ac:dyDescent="0.35">
      <c r="A331" s="79" t="s">
        <v>834</v>
      </c>
      <c r="B331" s="79"/>
      <c r="C331" s="5"/>
      <c r="D331" s="10"/>
      <c r="E331" s="84" t="str">
        <f t="shared" si="32"/>
        <v/>
      </c>
      <c r="F331" s="85" t="str">
        <f t="shared" si="33"/>
        <v/>
      </c>
      <c r="G331" s="85" t="str">
        <f t="shared" si="34"/>
        <v/>
      </c>
      <c r="H331" s="85" t="str">
        <f t="shared" si="35"/>
        <v/>
      </c>
      <c r="I331" s="86" t="str">
        <f t="shared" si="36"/>
        <v/>
      </c>
      <c r="J331" s="87" t="str">
        <f t="shared" si="31"/>
        <v/>
      </c>
    </row>
    <row r="332" spans="1:10" ht="15" thickBot="1" x14ac:dyDescent="0.35">
      <c r="A332" s="79" t="s">
        <v>835</v>
      </c>
      <c r="B332" s="79"/>
      <c r="C332" s="5"/>
      <c r="D332" s="10"/>
      <c r="E332" s="84" t="str">
        <f t="shared" si="32"/>
        <v/>
      </c>
      <c r="F332" s="85" t="str">
        <f t="shared" si="33"/>
        <v/>
      </c>
      <c r="G332" s="85" t="str">
        <f t="shared" si="34"/>
        <v/>
      </c>
      <c r="H332" s="85" t="str">
        <f t="shared" si="35"/>
        <v/>
      </c>
      <c r="I332" s="86" t="str">
        <f t="shared" si="36"/>
        <v/>
      </c>
      <c r="J332" s="87" t="str">
        <f t="shared" si="31"/>
        <v/>
      </c>
    </row>
    <row r="333" spans="1:10" ht="15" thickBot="1" x14ac:dyDescent="0.35">
      <c r="A333" s="79" t="s">
        <v>836</v>
      </c>
      <c r="B333" s="79"/>
      <c r="C333" s="5"/>
      <c r="D333" s="10"/>
      <c r="E333" s="84" t="str">
        <f t="shared" si="32"/>
        <v/>
      </c>
      <c r="F333" s="85" t="str">
        <f t="shared" si="33"/>
        <v/>
      </c>
      <c r="G333" s="85" t="str">
        <f t="shared" si="34"/>
        <v/>
      </c>
      <c r="H333" s="85" t="str">
        <f t="shared" si="35"/>
        <v/>
      </c>
      <c r="I333" s="86" t="str">
        <f t="shared" si="36"/>
        <v/>
      </c>
      <c r="J333" s="87" t="str">
        <f t="shared" si="31"/>
        <v/>
      </c>
    </row>
    <row r="334" spans="1:10" ht="15" thickBot="1" x14ac:dyDescent="0.35">
      <c r="A334" s="79" t="s">
        <v>837</v>
      </c>
      <c r="B334" s="79"/>
      <c r="C334" s="5"/>
      <c r="D334" s="10"/>
      <c r="E334" s="84" t="str">
        <f t="shared" si="32"/>
        <v/>
      </c>
      <c r="F334" s="85" t="str">
        <f t="shared" si="33"/>
        <v/>
      </c>
      <c r="G334" s="85" t="str">
        <f t="shared" si="34"/>
        <v/>
      </c>
      <c r="H334" s="85" t="str">
        <f t="shared" si="35"/>
        <v/>
      </c>
      <c r="I334" s="86" t="str">
        <f t="shared" si="36"/>
        <v/>
      </c>
      <c r="J334" s="87" t="str">
        <f t="shared" si="31"/>
        <v/>
      </c>
    </row>
    <row r="335" spans="1:10" ht="15" thickBot="1" x14ac:dyDescent="0.35">
      <c r="A335" s="79" t="s">
        <v>838</v>
      </c>
      <c r="B335" s="79"/>
      <c r="C335" s="5"/>
      <c r="D335" s="10"/>
      <c r="E335" s="84" t="str">
        <f t="shared" si="32"/>
        <v/>
      </c>
      <c r="F335" s="85" t="str">
        <f t="shared" si="33"/>
        <v/>
      </c>
      <c r="G335" s="85" t="str">
        <f t="shared" si="34"/>
        <v/>
      </c>
      <c r="H335" s="85" t="str">
        <f t="shared" si="35"/>
        <v/>
      </c>
      <c r="I335" s="86" t="str">
        <f t="shared" si="36"/>
        <v/>
      </c>
      <c r="J335" s="87" t="str">
        <f t="shared" si="31"/>
        <v/>
      </c>
    </row>
    <row r="336" spans="1:10" ht="15" thickBot="1" x14ac:dyDescent="0.35">
      <c r="A336" s="79" t="s">
        <v>839</v>
      </c>
      <c r="B336" s="79"/>
      <c r="C336" s="5"/>
      <c r="D336" s="10"/>
      <c r="E336" s="84" t="str">
        <f t="shared" si="32"/>
        <v/>
      </c>
      <c r="F336" s="85" t="str">
        <f t="shared" si="33"/>
        <v/>
      </c>
      <c r="G336" s="85" t="str">
        <f t="shared" si="34"/>
        <v/>
      </c>
      <c r="H336" s="85" t="str">
        <f t="shared" si="35"/>
        <v/>
      </c>
      <c r="I336" s="86" t="str">
        <f t="shared" si="36"/>
        <v/>
      </c>
      <c r="J336" s="87" t="str">
        <f t="shared" si="31"/>
        <v/>
      </c>
    </row>
    <row r="337" spans="1:10" ht="15" thickBot="1" x14ac:dyDescent="0.35">
      <c r="A337" s="79" t="s">
        <v>840</v>
      </c>
      <c r="B337" s="79"/>
      <c r="C337" s="5"/>
      <c r="D337" s="10"/>
      <c r="E337" s="84" t="str">
        <f t="shared" si="32"/>
        <v/>
      </c>
      <c r="F337" s="85" t="str">
        <f t="shared" si="33"/>
        <v/>
      </c>
      <c r="G337" s="85" t="str">
        <f t="shared" si="34"/>
        <v/>
      </c>
      <c r="H337" s="85" t="str">
        <f t="shared" si="35"/>
        <v/>
      </c>
      <c r="I337" s="86" t="str">
        <f t="shared" si="36"/>
        <v/>
      </c>
      <c r="J337" s="87" t="str">
        <f t="shared" si="31"/>
        <v/>
      </c>
    </row>
    <row r="338" spans="1:10" ht="15" thickBot="1" x14ac:dyDescent="0.35">
      <c r="A338" s="79" t="s">
        <v>841</v>
      </c>
      <c r="B338" s="79"/>
      <c r="C338" s="5"/>
      <c r="D338" s="10"/>
      <c r="E338" s="84" t="str">
        <f t="shared" si="32"/>
        <v/>
      </c>
      <c r="F338" s="85" t="str">
        <f t="shared" si="33"/>
        <v/>
      </c>
      <c r="G338" s="85" t="str">
        <f t="shared" si="34"/>
        <v/>
      </c>
      <c r="H338" s="85" t="str">
        <f t="shared" si="35"/>
        <v/>
      </c>
      <c r="I338" s="86" t="str">
        <f t="shared" si="36"/>
        <v/>
      </c>
      <c r="J338" s="87" t="str">
        <f t="shared" si="31"/>
        <v/>
      </c>
    </row>
    <row r="339" spans="1:10" ht="15" thickBot="1" x14ac:dyDescent="0.35">
      <c r="A339" s="79" t="s">
        <v>842</v>
      </c>
      <c r="B339" s="79"/>
      <c r="C339" s="5"/>
      <c r="D339" s="10"/>
      <c r="E339" s="84" t="str">
        <f t="shared" si="32"/>
        <v/>
      </c>
      <c r="F339" s="85" t="str">
        <f t="shared" si="33"/>
        <v/>
      </c>
      <c r="G339" s="85" t="str">
        <f t="shared" si="34"/>
        <v/>
      </c>
      <c r="H339" s="85" t="str">
        <f t="shared" si="35"/>
        <v/>
      </c>
      <c r="I339" s="86" t="str">
        <f t="shared" si="36"/>
        <v/>
      </c>
      <c r="J339" s="87" t="str">
        <f t="shared" ref="J339:J402" si="37">IF(E339&lt;=n,IF(kar&gt;(E339-1),(F339-I339)*(1+(_r+pz)),F339-I339),"")</f>
        <v/>
      </c>
    </row>
    <row r="340" spans="1:10" ht="15" thickBot="1" x14ac:dyDescent="0.35">
      <c r="A340" s="79" t="s">
        <v>843</v>
      </c>
      <c r="B340" s="79"/>
      <c r="C340" s="5"/>
      <c r="D340" s="10"/>
      <c r="E340" s="84" t="str">
        <f t="shared" si="32"/>
        <v/>
      </c>
      <c r="F340" s="85" t="str">
        <f t="shared" si="33"/>
        <v/>
      </c>
      <c r="G340" s="85" t="str">
        <f t="shared" si="34"/>
        <v/>
      </c>
      <c r="H340" s="85" t="str">
        <f t="shared" si="35"/>
        <v/>
      </c>
      <c r="I340" s="86" t="str">
        <f t="shared" si="36"/>
        <v/>
      </c>
      <c r="J340" s="87" t="str">
        <f t="shared" si="37"/>
        <v/>
      </c>
    </row>
    <row r="341" spans="1:10" ht="15" thickBot="1" x14ac:dyDescent="0.35">
      <c r="A341" s="79" t="s">
        <v>844</v>
      </c>
      <c r="B341" s="79"/>
      <c r="C341" s="5"/>
      <c r="D341" s="10"/>
      <c r="E341" s="84" t="str">
        <f t="shared" si="32"/>
        <v/>
      </c>
      <c r="F341" s="85" t="str">
        <f t="shared" si="33"/>
        <v/>
      </c>
      <c r="G341" s="85" t="str">
        <f t="shared" si="34"/>
        <v/>
      </c>
      <c r="H341" s="85" t="str">
        <f t="shared" si="35"/>
        <v/>
      </c>
      <c r="I341" s="86" t="str">
        <f t="shared" si="36"/>
        <v/>
      </c>
      <c r="J341" s="87" t="str">
        <f t="shared" si="37"/>
        <v/>
      </c>
    </row>
    <row r="342" spans="1:10" ht="15" thickBot="1" x14ac:dyDescent="0.35">
      <c r="A342" s="79" t="s">
        <v>845</v>
      </c>
      <c r="B342" s="79"/>
      <c r="C342" s="5"/>
      <c r="D342" s="10"/>
      <c r="E342" s="84" t="str">
        <f t="shared" si="32"/>
        <v/>
      </c>
      <c r="F342" s="85" t="str">
        <f t="shared" si="33"/>
        <v/>
      </c>
      <c r="G342" s="85" t="str">
        <f t="shared" si="34"/>
        <v/>
      </c>
      <c r="H342" s="85" t="str">
        <f t="shared" si="35"/>
        <v/>
      </c>
      <c r="I342" s="86" t="str">
        <f t="shared" si="36"/>
        <v/>
      </c>
      <c r="J342" s="87" t="str">
        <f t="shared" si="37"/>
        <v/>
      </c>
    </row>
    <row r="343" spans="1:10" ht="15" thickBot="1" x14ac:dyDescent="0.35">
      <c r="A343" s="79" t="s">
        <v>846</v>
      </c>
      <c r="B343" s="79"/>
      <c r="C343" s="5"/>
      <c r="D343" s="10"/>
      <c r="E343" s="84" t="str">
        <f t="shared" ref="E343:E377" si="38">IF(E342&lt;=n-1,E342+1,"")</f>
        <v/>
      </c>
      <c r="F343" s="85" t="str">
        <f t="shared" ref="F343:F377" si="39">IF(E343&lt;=n,J342,"")</f>
        <v/>
      </c>
      <c r="G343" s="85" t="str">
        <f t="shared" ref="G343:G377" si="40">IF(E343&lt;=n,IF(kar&gt;E342,0,F343*(_r+pz)),"")</f>
        <v/>
      </c>
      <c r="H343" s="85" t="str">
        <f t="shared" ref="H343:H377" si="41">IF(E343&lt;=n,I343+G343,"")</f>
        <v/>
      </c>
      <c r="I343" s="86" t="str">
        <f t="shared" ref="I343:I377" si="42">IF(E343&lt;=n,IF(kar&gt;E342,0,IF(E343=n,Tn,C343)),"")</f>
        <v/>
      </c>
      <c r="J343" s="87" t="str">
        <f t="shared" si="37"/>
        <v/>
      </c>
    </row>
    <row r="344" spans="1:10" ht="15" thickBot="1" x14ac:dyDescent="0.35">
      <c r="A344" s="79" t="s">
        <v>847</v>
      </c>
      <c r="B344" s="79"/>
      <c r="C344" s="5"/>
      <c r="D344" s="10"/>
      <c r="E344" s="84" t="str">
        <f t="shared" si="38"/>
        <v/>
      </c>
      <c r="F344" s="85" t="str">
        <f t="shared" si="39"/>
        <v/>
      </c>
      <c r="G344" s="85" t="str">
        <f t="shared" si="40"/>
        <v/>
      </c>
      <c r="H344" s="85" t="str">
        <f t="shared" si="41"/>
        <v/>
      </c>
      <c r="I344" s="86" t="str">
        <f t="shared" si="42"/>
        <v/>
      </c>
      <c r="J344" s="87" t="str">
        <f t="shared" si="37"/>
        <v/>
      </c>
    </row>
    <row r="345" spans="1:10" ht="15" thickBot="1" x14ac:dyDescent="0.35">
      <c r="A345" s="79" t="s">
        <v>848</v>
      </c>
      <c r="B345" s="79"/>
      <c r="C345" s="5"/>
      <c r="D345" s="10"/>
      <c r="E345" s="84" t="str">
        <f t="shared" si="38"/>
        <v/>
      </c>
      <c r="F345" s="85" t="str">
        <f t="shared" si="39"/>
        <v/>
      </c>
      <c r="G345" s="85" t="str">
        <f t="shared" si="40"/>
        <v/>
      </c>
      <c r="H345" s="85" t="str">
        <f t="shared" si="41"/>
        <v/>
      </c>
      <c r="I345" s="86" t="str">
        <f t="shared" si="42"/>
        <v/>
      </c>
      <c r="J345" s="87" t="str">
        <f t="shared" si="37"/>
        <v/>
      </c>
    </row>
    <row r="346" spans="1:10" ht="15" thickBot="1" x14ac:dyDescent="0.35">
      <c r="A346" s="79" t="s">
        <v>849</v>
      </c>
      <c r="B346" s="79"/>
      <c r="C346" s="5"/>
      <c r="D346" s="10"/>
      <c r="E346" s="84" t="str">
        <f t="shared" si="38"/>
        <v/>
      </c>
      <c r="F346" s="85" t="str">
        <f t="shared" si="39"/>
        <v/>
      </c>
      <c r="G346" s="85" t="str">
        <f t="shared" si="40"/>
        <v/>
      </c>
      <c r="H346" s="85" t="str">
        <f t="shared" si="41"/>
        <v/>
      </c>
      <c r="I346" s="86" t="str">
        <f t="shared" si="42"/>
        <v/>
      </c>
      <c r="J346" s="87" t="str">
        <f t="shared" si="37"/>
        <v/>
      </c>
    </row>
    <row r="347" spans="1:10" ht="15" thickBot="1" x14ac:dyDescent="0.35">
      <c r="A347" s="79" t="s">
        <v>850</v>
      </c>
      <c r="B347" s="79"/>
      <c r="C347" s="5"/>
      <c r="D347" s="10"/>
      <c r="E347" s="84" t="str">
        <f t="shared" si="38"/>
        <v/>
      </c>
      <c r="F347" s="85" t="str">
        <f t="shared" si="39"/>
        <v/>
      </c>
      <c r="G347" s="85" t="str">
        <f t="shared" si="40"/>
        <v/>
      </c>
      <c r="H347" s="85" t="str">
        <f t="shared" si="41"/>
        <v/>
      </c>
      <c r="I347" s="86" t="str">
        <f t="shared" si="42"/>
        <v/>
      </c>
      <c r="J347" s="87" t="str">
        <f t="shared" si="37"/>
        <v/>
      </c>
    </row>
    <row r="348" spans="1:10" ht="15" thickBot="1" x14ac:dyDescent="0.35">
      <c r="A348" s="79" t="s">
        <v>851</v>
      </c>
      <c r="B348" s="79"/>
      <c r="C348" s="5"/>
      <c r="D348" s="10"/>
      <c r="E348" s="84" t="str">
        <f t="shared" si="38"/>
        <v/>
      </c>
      <c r="F348" s="85" t="str">
        <f t="shared" si="39"/>
        <v/>
      </c>
      <c r="G348" s="85" t="str">
        <f t="shared" si="40"/>
        <v/>
      </c>
      <c r="H348" s="85" t="str">
        <f t="shared" si="41"/>
        <v/>
      </c>
      <c r="I348" s="86" t="str">
        <f t="shared" si="42"/>
        <v/>
      </c>
      <c r="J348" s="87" t="str">
        <f t="shared" si="37"/>
        <v/>
      </c>
    </row>
    <row r="349" spans="1:10" ht="15" thickBot="1" x14ac:dyDescent="0.35">
      <c r="A349" s="79" t="s">
        <v>852</v>
      </c>
      <c r="B349" s="79"/>
      <c r="C349" s="5"/>
      <c r="D349" s="10"/>
      <c r="E349" s="84" t="str">
        <f t="shared" si="38"/>
        <v/>
      </c>
      <c r="F349" s="85" t="str">
        <f t="shared" si="39"/>
        <v/>
      </c>
      <c r="G349" s="85" t="str">
        <f t="shared" si="40"/>
        <v/>
      </c>
      <c r="H349" s="85" t="str">
        <f t="shared" si="41"/>
        <v/>
      </c>
      <c r="I349" s="86" t="str">
        <f t="shared" si="42"/>
        <v/>
      </c>
      <c r="J349" s="87" t="str">
        <f t="shared" si="37"/>
        <v/>
      </c>
    </row>
    <row r="350" spans="1:10" ht="15" thickBot="1" x14ac:dyDescent="0.35">
      <c r="A350" s="79" t="s">
        <v>853</v>
      </c>
      <c r="B350" s="79"/>
      <c r="C350" s="5"/>
      <c r="D350" s="10"/>
      <c r="E350" s="84" t="str">
        <f t="shared" si="38"/>
        <v/>
      </c>
      <c r="F350" s="85" t="str">
        <f t="shared" si="39"/>
        <v/>
      </c>
      <c r="G350" s="85" t="str">
        <f t="shared" si="40"/>
        <v/>
      </c>
      <c r="H350" s="85" t="str">
        <f t="shared" si="41"/>
        <v/>
      </c>
      <c r="I350" s="86" t="str">
        <f t="shared" si="42"/>
        <v/>
      </c>
      <c r="J350" s="87" t="str">
        <f t="shared" si="37"/>
        <v/>
      </c>
    </row>
    <row r="351" spans="1:10" ht="15" thickBot="1" x14ac:dyDescent="0.35">
      <c r="A351" s="79" t="s">
        <v>854</v>
      </c>
      <c r="B351" s="79"/>
      <c r="C351" s="5"/>
      <c r="D351" s="10"/>
      <c r="E351" s="84" t="str">
        <f t="shared" si="38"/>
        <v/>
      </c>
      <c r="F351" s="85" t="str">
        <f t="shared" si="39"/>
        <v/>
      </c>
      <c r="G351" s="85" t="str">
        <f t="shared" si="40"/>
        <v/>
      </c>
      <c r="H351" s="85" t="str">
        <f t="shared" si="41"/>
        <v/>
      </c>
      <c r="I351" s="86" t="str">
        <f t="shared" si="42"/>
        <v/>
      </c>
      <c r="J351" s="87" t="str">
        <f t="shared" si="37"/>
        <v/>
      </c>
    </row>
    <row r="352" spans="1:10" ht="15" thickBot="1" x14ac:dyDescent="0.35">
      <c r="A352" s="79" t="s">
        <v>855</v>
      </c>
      <c r="B352" s="79"/>
      <c r="C352" s="5"/>
      <c r="D352" s="10"/>
      <c r="E352" s="84" t="str">
        <f t="shared" si="38"/>
        <v/>
      </c>
      <c r="F352" s="85" t="str">
        <f t="shared" si="39"/>
        <v/>
      </c>
      <c r="G352" s="85" t="str">
        <f t="shared" si="40"/>
        <v/>
      </c>
      <c r="H352" s="85" t="str">
        <f t="shared" si="41"/>
        <v/>
      </c>
      <c r="I352" s="86" t="str">
        <f t="shared" si="42"/>
        <v/>
      </c>
      <c r="J352" s="87" t="str">
        <f t="shared" si="37"/>
        <v/>
      </c>
    </row>
    <row r="353" spans="1:10" ht="15" thickBot="1" x14ac:dyDescent="0.35">
      <c r="A353" s="79" t="s">
        <v>856</v>
      </c>
      <c r="B353" s="79"/>
      <c r="C353" s="5"/>
      <c r="D353" s="10"/>
      <c r="E353" s="84" t="str">
        <f t="shared" si="38"/>
        <v/>
      </c>
      <c r="F353" s="85" t="str">
        <f t="shared" si="39"/>
        <v/>
      </c>
      <c r="G353" s="85" t="str">
        <f t="shared" si="40"/>
        <v/>
      </c>
      <c r="H353" s="85" t="str">
        <f t="shared" si="41"/>
        <v/>
      </c>
      <c r="I353" s="86" t="str">
        <f t="shared" si="42"/>
        <v/>
      </c>
      <c r="J353" s="87" t="str">
        <f t="shared" si="37"/>
        <v/>
      </c>
    </row>
    <row r="354" spans="1:10" ht="15" thickBot="1" x14ac:dyDescent="0.35">
      <c r="A354" s="79" t="s">
        <v>857</v>
      </c>
      <c r="B354" s="79"/>
      <c r="C354" s="5"/>
      <c r="D354" s="10"/>
      <c r="E354" s="84" t="str">
        <f t="shared" si="38"/>
        <v/>
      </c>
      <c r="F354" s="85" t="str">
        <f t="shared" si="39"/>
        <v/>
      </c>
      <c r="G354" s="85" t="str">
        <f t="shared" si="40"/>
        <v/>
      </c>
      <c r="H354" s="85" t="str">
        <f t="shared" si="41"/>
        <v/>
      </c>
      <c r="I354" s="86" t="str">
        <f t="shared" si="42"/>
        <v/>
      </c>
      <c r="J354" s="87" t="str">
        <f t="shared" si="37"/>
        <v/>
      </c>
    </row>
    <row r="355" spans="1:10" ht="15" thickBot="1" x14ac:dyDescent="0.35">
      <c r="A355" s="79" t="s">
        <v>858</v>
      </c>
      <c r="B355" s="79"/>
      <c r="C355" s="5"/>
      <c r="D355" s="10"/>
      <c r="E355" s="84" t="str">
        <f t="shared" si="38"/>
        <v/>
      </c>
      <c r="F355" s="85" t="str">
        <f t="shared" si="39"/>
        <v/>
      </c>
      <c r="G355" s="85" t="str">
        <f t="shared" si="40"/>
        <v/>
      </c>
      <c r="H355" s="85" t="str">
        <f t="shared" si="41"/>
        <v/>
      </c>
      <c r="I355" s="86" t="str">
        <f t="shared" si="42"/>
        <v/>
      </c>
      <c r="J355" s="87" t="str">
        <f t="shared" si="37"/>
        <v/>
      </c>
    </row>
    <row r="356" spans="1:10" ht="15" thickBot="1" x14ac:dyDescent="0.35">
      <c r="A356" s="79" t="s">
        <v>859</v>
      </c>
      <c r="B356" s="79"/>
      <c r="C356" s="5"/>
      <c r="D356" s="10"/>
      <c r="E356" s="84" t="str">
        <f t="shared" si="38"/>
        <v/>
      </c>
      <c r="F356" s="85" t="str">
        <f t="shared" si="39"/>
        <v/>
      </c>
      <c r="G356" s="85" t="str">
        <f t="shared" si="40"/>
        <v/>
      </c>
      <c r="H356" s="85" t="str">
        <f t="shared" si="41"/>
        <v/>
      </c>
      <c r="I356" s="86" t="str">
        <f t="shared" si="42"/>
        <v/>
      </c>
      <c r="J356" s="87" t="str">
        <f t="shared" si="37"/>
        <v/>
      </c>
    </row>
    <row r="357" spans="1:10" ht="15" thickBot="1" x14ac:dyDescent="0.35">
      <c r="A357" s="79" t="s">
        <v>860</v>
      </c>
      <c r="B357" s="79"/>
      <c r="C357" s="5"/>
      <c r="D357" s="10"/>
      <c r="E357" s="84" t="str">
        <f t="shared" si="38"/>
        <v/>
      </c>
      <c r="F357" s="85" t="str">
        <f t="shared" si="39"/>
        <v/>
      </c>
      <c r="G357" s="85" t="str">
        <f t="shared" si="40"/>
        <v/>
      </c>
      <c r="H357" s="85" t="str">
        <f t="shared" si="41"/>
        <v/>
      </c>
      <c r="I357" s="86" t="str">
        <f t="shared" si="42"/>
        <v/>
      </c>
      <c r="J357" s="87" t="str">
        <f t="shared" si="37"/>
        <v/>
      </c>
    </row>
    <row r="358" spans="1:10" ht="15" thickBot="1" x14ac:dyDescent="0.35">
      <c r="A358" s="79" t="s">
        <v>861</v>
      </c>
      <c r="B358" s="79"/>
      <c r="C358" s="5"/>
      <c r="D358" s="10"/>
      <c r="E358" s="84" t="str">
        <f t="shared" si="38"/>
        <v/>
      </c>
      <c r="F358" s="85" t="str">
        <f t="shared" si="39"/>
        <v/>
      </c>
      <c r="G358" s="85" t="str">
        <f t="shared" si="40"/>
        <v/>
      </c>
      <c r="H358" s="85" t="str">
        <f t="shared" si="41"/>
        <v/>
      </c>
      <c r="I358" s="86" t="str">
        <f t="shared" si="42"/>
        <v/>
      </c>
      <c r="J358" s="87" t="str">
        <f t="shared" si="37"/>
        <v/>
      </c>
    </row>
    <row r="359" spans="1:10" ht="15" thickBot="1" x14ac:dyDescent="0.35">
      <c r="A359" s="79" t="s">
        <v>862</v>
      </c>
      <c r="B359" s="79"/>
      <c r="C359" s="5"/>
      <c r="D359" s="10"/>
      <c r="E359" s="84" t="str">
        <f t="shared" si="38"/>
        <v/>
      </c>
      <c r="F359" s="85" t="str">
        <f t="shared" si="39"/>
        <v/>
      </c>
      <c r="G359" s="85" t="str">
        <f t="shared" si="40"/>
        <v/>
      </c>
      <c r="H359" s="85" t="str">
        <f t="shared" si="41"/>
        <v/>
      </c>
      <c r="I359" s="86" t="str">
        <f t="shared" si="42"/>
        <v/>
      </c>
      <c r="J359" s="87" t="str">
        <f t="shared" si="37"/>
        <v/>
      </c>
    </row>
    <row r="360" spans="1:10" ht="15" thickBot="1" x14ac:dyDescent="0.35">
      <c r="A360" s="79" t="s">
        <v>863</v>
      </c>
      <c r="B360" s="79"/>
      <c r="C360" s="5"/>
      <c r="D360" s="10"/>
      <c r="E360" s="84" t="str">
        <f t="shared" si="38"/>
        <v/>
      </c>
      <c r="F360" s="85" t="str">
        <f t="shared" si="39"/>
        <v/>
      </c>
      <c r="G360" s="85" t="str">
        <f t="shared" si="40"/>
        <v/>
      </c>
      <c r="H360" s="85" t="str">
        <f t="shared" si="41"/>
        <v/>
      </c>
      <c r="I360" s="86" t="str">
        <f t="shared" si="42"/>
        <v/>
      </c>
      <c r="J360" s="87" t="str">
        <f t="shared" si="37"/>
        <v/>
      </c>
    </row>
    <row r="361" spans="1:10" ht="15" thickBot="1" x14ac:dyDescent="0.35">
      <c r="A361" s="79" t="s">
        <v>864</v>
      </c>
      <c r="B361" s="79"/>
      <c r="C361" s="5"/>
      <c r="D361" s="10"/>
      <c r="E361" s="84" t="str">
        <f t="shared" si="38"/>
        <v/>
      </c>
      <c r="F361" s="85" t="str">
        <f t="shared" si="39"/>
        <v/>
      </c>
      <c r="G361" s="85" t="str">
        <f t="shared" si="40"/>
        <v/>
      </c>
      <c r="H361" s="85" t="str">
        <f t="shared" si="41"/>
        <v/>
      </c>
      <c r="I361" s="86" t="str">
        <f t="shared" si="42"/>
        <v/>
      </c>
      <c r="J361" s="87" t="str">
        <f t="shared" si="37"/>
        <v/>
      </c>
    </row>
    <row r="362" spans="1:10" ht="15" thickBot="1" x14ac:dyDescent="0.35">
      <c r="A362" s="79" t="s">
        <v>865</v>
      </c>
      <c r="B362" s="79"/>
      <c r="C362" s="5"/>
      <c r="D362" s="10"/>
      <c r="E362" s="84" t="str">
        <f t="shared" si="38"/>
        <v/>
      </c>
      <c r="F362" s="85" t="str">
        <f t="shared" si="39"/>
        <v/>
      </c>
      <c r="G362" s="85" t="str">
        <f t="shared" si="40"/>
        <v/>
      </c>
      <c r="H362" s="85" t="str">
        <f t="shared" si="41"/>
        <v/>
      </c>
      <c r="I362" s="86" t="str">
        <f t="shared" si="42"/>
        <v/>
      </c>
      <c r="J362" s="87" t="str">
        <f t="shared" si="37"/>
        <v/>
      </c>
    </row>
    <row r="363" spans="1:10" ht="15" thickBot="1" x14ac:dyDescent="0.35">
      <c r="A363" s="79" t="s">
        <v>866</v>
      </c>
      <c r="B363" s="79"/>
      <c r="C363" s="5"/>
      <c r="D363" s="10"/>
      <c r="E363" s="84" t="str">
        <f t="shared" si="38"/>
        <v/>
      </c>
      <c r="F363" s="85" t="str">
        <f t="shared" si="39"/>
        <v/>
      </c>
      <c r="G363" s="85" t="str">
        <f t="shared" si="40"/>
        <v/>
      </c>
      <c r="H363" s="85" t="str">
        <f t="shared" si="41"/>
        <v/>
      </c>
      <c r="I363" s="86" t="str">
        <f t="shared" si="42"/>
        <v/>
      </c>
      <c r="J363" s="87" t="str">
        <f t="shared" si="37"/>
        <v/>
      </c>
    </row>
    <row r="364" spans="1:10" ht="15" thickBot="1" x14ac:dyDescent="0.35">
      <c r="A364" s="79" t="s">
        <v>867</v>
      </c>
      <c r="B364" s="79"/>
      <c r="C364" s="5"/>
      <c r="D364" s="10"/>
      <c r="E364" s="84" t="str">
        <f t="shared" si="38"/>
        <v/>
      </c>
      <c r="F364" s="85" t="str">
        <f t="shared" si="39"/>
        <v/>
      </c>
      <c r="G364" s="85" t="str">
        <f t="shared" si="40"/>
        <v/>
      </c>
      <c r="H364" s="85" t="str">
        <f t="shared" si="41"/>
        <v/>
      </c>
      <c r="I364" s="86" t="str">
        <f t="shared" si="42"/>
        <v/>
      </c>
      <c r="J364" s="87" t="str">
        <f t="shared" si="37"/>
        <v/>
      </c>
    </row>
    <row r="365" spans="1:10" ht="15" thickBot="1" x14ac:dyDescent="0.35">
      <c r="A365" s="79" t="s">
        <v>868</v>
      </c>
      <c r="B365" s="79"/>
      <c r="C365" s="5"/>
      <c r="D365" s="10"/>
      <c r="E365" s="84" t="str">
        <f t="shared" si="38"/>
        <v/>
      </c>
      <c r="F365" s="85" t="str">
        <f t="shared" si="39"/>
        <v/>
      </c>
      <c r="G365" s="85" t="str">
        <f t="shared" si="40"/>
        <v/>
      </c>
      <c r="H365" s="85" t="str">
        <f t="shared" si="41"/>
        <v/>
      </c>
      <c r="I365" s="86" t="str">
        <f t="shared" si="42"/>
        <v/>
      </c>
      <c r="J365" s="87" t="str">
        <f t="shared" si="37"/>
        <v/>
      </c>
    </row>
    <row r="366" spans="1:10" ht="15" thickBot="1" x14ac:dyDescent="0.35">
      <c r="A366" s="79" t="s">
        <v>869</v>
      </c>
      <c r="B366" s="79"/>
      <c r="C366" s="5"/>
      <c r="D366" s="10"/>
      <c r="E366" s="84" t="str">
        <f t="shared" si="38"/>
        <v/>
      </c>
      <c r="F366" s="85" t="str">
        <f t="shared" si="39"/>
        <v/>
      </c>
      <c r="G366" s="85" t="str">
        <f t="shared" si="40"/>
        <v/>
      </c>
      <c r="H366" s="85" t="str">
        <f t="shared" si="41"/>
        <v/>
      </c>
      <c r="I366" s="86" t="str">
        <f t="shared" si="42"/>
        <v/>
      </c>
      <c r="J366" s="87" t="str">
        <f t="shared" si="37"/>
        <v/>
      </c>
    </row>
    <row r="367" spans="1:10" ht="15" thickBot="1" x14ac:dyDescent="0.35">
      <c r="A367" s="79" t="s">
        <v>870</v>
      </c>
      <c r="B367" s="79"/>
      <c r="C367" s="5"/>
      <c r="D367" s="10"/>
      <c r="E367" s="84" t="str">
        <f t="shared" si="38"/>
        <v/>
      </c>
      <c r="F367" s="85" t="str">
        <f t="shared" si="39"/>
        <v/>
      </c>
      <c r="G367" s="85" t="str">
        <f t="shared" si="40"/>
        <v/>
      </c>
      <c r="H367" s="85" t="str">
        <f t="shared" si="41"/>
        <v/>
      </c>
      <c r="I367" s="86" t="str">
        <f t="shared" si="42"/>
        <v/>
      </c>
      <c r="J367" s="87" t="str">
        <f t="shared" si="37"/>
        <v/>
      </c>
    </row>
    <row r="368" spans="1:10" ht="15" thickBot="1" x14ac:dyDescent="0.35">
      <c r="A368" s="79" t="s">
        <v>871</v>
      </c>
      <c r="B368" s="79"/>
      <c r="C368" s="5"/>
      <c r="D368" s="10"/>
      <c r="E368" s="84" t="str">
        <f t="shared" si="38"/>
        <v/>
      </c>
      <c r="F368" s="85" t="str">
        <f t="shared" si="39"/>
        <v/>
      </c>
      <c r="G368" s="85" t="str">
        <f t="shared" si="40"/>
        <v/>
      </c>
      <c r="H368" s="85" t="str">
        <f t="shared" si="41"/>
        <v/>
      </c>
      <c r="I368" s="86" t="str">
        <f t="shared" si="42"/>
        <v/>
      </c>
      <c r="J368" s="87" t="str">
        <f t="shared" si="37"/>
        <v/>
      </c>
    </row>
    <row r="369" spans="1:10" ht="15" thickBot="1" x14ac:dyDescent="0.35">
      <c r="A369" s="79" t="s">
        <v>872</v>
      </c>
      <c r="B369" s="79"/>
      <c r="C369" s="5"/>
      <c r="D369" s="10"/>
      <c r="E369" s="84" t="str">
        <f t="shared" si="38"/>
        <v/>
      </c>
      <c r="F369" s="85" t="str">
        <f t="shared" si="39"/>
        <v/>
      </c>
      <c r="G369" s="85" t="str">
        <f t="shared" si="40"/>
        <v/>
      </c>
      <c r="H369" s="85" t="str">
        <f t="shared" si="41"/>
        <v/>
      </c>
      <c r="I369" s="86" t="str">
        <f t="shared" si="42"/>
        <v/>
      </c>
      <c r="J369" s="87" t="str">
        <f t="shared" si="37"/>
        <v/>
      </c>
    </row>
    <row r="370" spans="1:10" ht="15" thickBot="1" x14ac:dyDescent="0.35">
      <c r="A370" s="79" t="s">
        <v>873</v>
      </c>
      <c r="B370" s="79"/>
      <c r="C370" s="5"/>
      <c r="D370" s="10"/>
      <c r="E370" s="84" t="str">
        <f t="shared" si="38"/>
        <v/>
      </c>
      <c r="F370" s="85" t="str">
        <f t="shared" si="39"/>
        <v/>
      </c>
      <c r="G370" s="85" t="str">
        <f t="shared" si="40"/>
        <v/>
      </c>
      <c r="H370" s="85" t="str">
        <f t="shared" si="41"/>
        <v/>
      </c>
      <c r="I370" s="86" t="str">
        <f t="shared" si="42"/>
        <v/>
      </c>
      <c r="J370" s="87" t="str">
        <f t="shared" si="37"/>
        <v/>
      </c>
    </row>
    <row r="371" spans="1:10" ht="15" thickBot="1" x14ac:dyDescent="0.35">
      <c r="A371" s="79" t="s">
        <v>874</v>
      </c>
      <c r="B371" s="79"/>
      <c r="C371" s="5"/>
      <c r="D371" s="10"/>
      <c r="E371" s="84" t="str">
        <f t="shared" si="38"/>
        <v/>
      </c>
      <c r="F371" s="85" t="str">
        <f t="shared" si="39"/>
        <v/>
      </c>
      <c r="G371" s="85" t="str">
        <f t="shared" si="40"/>
        <v/>
      </c>
      <c r="H371" s="85" t="str">
        <f t="shared" si="41"/>
        <v/>
      </c>
      <c r="I371" s="86" t="str">
        <f t="shared" si="42"/>
        <v/>
      </c>
      <c r="J371" s="87" t="str">
        <f t="shared" si="37"/>
        <v/>
      </c>
    </row>
    <row r="372" spans="1:10" ht="15" thickBot="1" x14ac:dyDescent="0.35">
      <c r="A372" s="79" t="s">
        <v>875</v>
      </c>
      <c r="B372" s="79"/>
      <c r="C372" s="5"/>
      <c r="D372" s="10"/>
      <c r="E372" s="84" t="str">
        <f t="shared" si="38"/>
        <v/>
      </c>
      <c r="F372" s="85" t="str">
        <f t="shared" si="39"/>
        <v/>
      </c>
      <c r="G372" s="85" t="str">
        <f t="shared" si="40"/>
        <v/>
      </c>
      <c r="H372" s="85" t="str">
        <f t="shared" si="41"/>
        <v/>
      </c>
      <c r="I372" s="86" t="str">
        <f t="shared" si="42"/>
        <v/>
      </c>
      <c r="J372" s="87" t="str">
        <f t="shared" si="37"/>
        <v/>
      </c>
    </row>
    <row r="373" spans="1:10" ht="15" thickBot="1" x14ac:dyDescent="0.35">
      <c r="A373" s="79" t="s">
        <v>876</v>
      </c>
      <c r="B373" s="79"/>
      <c r="C373" s="5"/>
      <c r="D373" s="10"/>
      <c r="E373" s="84" t="str">
        <f t="shared" si="38"/>
        <v/>
      </c>
      <c r="F373" s="85" t="str">
        <f t="shared" si="39"/>
        <v/>
      </c>
      <c r="G373" s="85" t="str">
        <f t="shared" si="40"/>
        <v/>
      </c>
      <c r="H373" s="85" t="str">
        <f t="shared" si="41"/>
        <v/>
      </c>
      <c r="I373" s="86" t="str">
        <f t="shared" si="42"/>
        <v/>
      </c>
      <c r="J373" s="87" t="str">
        <f t="shared" si="37"/>
        <v/>
      </c>
    </row>
    <row r="374" spans="1:10" ht="15" thickBot="1" x14ac:dyDescent="0.35">
      <c r="A374" s="79" t="s">
        <v>877</v>
      </c>
      <c r="B374" s="79"/>
      <c r="C374" s="5"/>
      <c r="D374" s="10"/>
      <c r="E374" s="84" t="str">
        <f t="shared" si="38"/>
        <v/>
      </c>
      <c r="F374" s="85" t="str">
        <f t="shared" si="39"/>
        <v/>
      </c>
      <c r="G374" s="85" t="str">
        <f t="shared" si="40"/>
        <v/>
      </c>
      <c r="H374" s="85" t="str">
        <f t="shared" si="41"/>
        <v/>
      </c>
      <c r="I374" s="86" t="str">
        <f t="shared" si="42"/>
        <v/>
      </c>
      <c r="J374" s="87" t="str">
        <f t="shared" si="37"/>
        <v/>
      </c>
    </row>
    <row r="375" spans="1:10" ht="15" thickBot="1" x14ac:dyDescent="0.35">
      <c r="A375" s="79" t="s">
        <v>878</v>
      </c>
      <c r="B375" s="79"/>
      <c r="C375" s="5"/>
      <c r="D375" s="10"/>
      <c r="E375" s="84" t="str">
        <f t="shared" si="38"/>
        <v/>
      </c>
      <c r="F375" s="85" t="str">
        <f t="shared" si="39"/>
        <v/>
      </c>
      <c r="G375" s="85" t="str">
        <f t="shared" si="40"/>
        <v/>
      </c>
      <c r="H375" s="85" t="str">
        <f t="shared" si="41"/>
        <v/>
      </c>
      <c r="I375" s="86" t="str">
        <f t="shared" si="42"/>
        <v/>
      </c>
      <c r="J375" s="87" t="str">
        <f t="shared" si="37"/>
        <v/>
      </c>
    </row>
    <row r="376" spans="1:10" ht="15" thickBot="1" x14ac:dyDescent="0.35">
      <c r="A376" s="79" t="s">
        <v>879</v>
      </c>
      <c r="B376" s="79"/>
      <c r="C376" s="5"/>
      <c r="D376" s="10"/>
      <c r="E376" s="84" t="str">
        <f t="shared" si="38"/>
        <v/>
      </c>
      <c r="F376" s="85" t="str">
        <f t="shared" si="39"/>
        <v/>
      </c>
      <c r="G376" s="85" t="str">
        <f t="shared" si="40"/>
        <v/>
      </c>
      <c r="H376" s="85" t="str">
        <f t="shared" si="41"/>
        <v/>
      </c>
      <c r="I376" s="86" t="str">
        <f t="shared" si="42"/>
        <v/>
      </c>
      <c r="J376" s="87" t="str">
        <f t="shared" si="37"/>
        <v/>
      </c>
    </row>
    <row r="377" spans="1:10" ht="15" thickBot="1" x14ac:dyDescent="0.35">
      <c r="A377" s="79" t="s">
        <v>880</v>
      </c>
      <c r="B377" s="79"/>
      <c r="C377" s="5"/>
      <c r="D377" s="10"/>
      <c r="E377" s="84" t="str">
        <f t="shared" si="38"/>
        <v/>
      </c>
      <c r="F377" s="85" t="str">
        <f t="shared" si="39"/>
        <v/>
      </c>
      <c r="G377" s="85" t="str">
        <f t="shared" si="40"/>
        <v/>
      </c>
      <c r="H377" s="85" t="str">
        <f t="shared" si="41"/>
        <v/>
      </c>
      <c r="I377" s="86" t="str">
        <f t="shared" si="42"/>
        <v/>
      </c>
      <c r="J377" s="87" t="str">
        <f t="shared" si="37"/>
        <v/>
      </c>
    </row>
    <row r="378" spans="1:10" ht="15" thickBot="1" x14ac:dyDescent="0.35">
      <c r="A378" s="79" t="s">
        <v>881</v>
      </c>
      <c r="B378" s="79"/>
      <c r="C378" s="5"/>
      <c r="D378" s="10"/>
      <c r="E378" s="84" t="str">
        <f t="shared" ref="E378:E389" si="43">IF(E377&lt;=n-1,E377+1,"")</f>
        <v/>
      </c>
      <c r="F378" s="85" t="str">
        <f t="shared" ref="F378:F389" si="44">IF(E378&lt;=n,J377,"")</f>
        <v/>
      </c>
      <c r="G378" s="85" t="str">
        <f t="shared" ref="G378:G389" si="45">IF(E378&lt;=n,IF(kar&gt;E377,0,F378*(_r+pz)),"")</f>
        <v/>
      </c>
      <c r="H378" s="85" t="str">
        <f t="shared" ref="H378:H389" si="46">IF(E378&lt;=n,I378+G378,"")</f>
        <v/>
      </c>
      <c r="I378" s="86" t="str">
        <f t="shared" ref="I378:I389" si="47">IF(E378&lt;=n,IF(kar&gt;E377,0,IF(E378=n,Tn,C378)),"")</f>
        <v/>
      </c>
      <c r="J378" s="87" t="str">
        <f t="shared" si="37"/>
        <v/>
      </c>
    </row>
    <row r="379" spans="1:10" ht="15" thickBot="1" x14ac:dyDescent="0.35">
      <c r="A379" s="79" t="s">
        <v>882</v>
      </c>
      <c r="B379" s="79"/>
      <c r="C379" s="5"/>
      <c r="D379" s="10"/>
      <c r="E379" s="84" t="str">
        <f t="shared" si="43"/>
        <v/>
      </c>
      <c r="F379" s="85" t="str">
        <f t="shared" si="44"/>
        <v/>
      </c>
      <c r="G379" s="85" t="str">
        <f t="shared" si="45"/>
        <v/>
      </c>
      <c r="H379" s="85" t="str">
        <f t="shared" si="46"/>
        <v/>
      </c>
      <c r="I379" s="86" t="str">
        <f t="shared" si="47"/>
        <v/>
      </c>
      <c r="J379" s="87" t="str">
        <f t="shared" si="37"/>
        <v/>
      </c>
    </row>
    <row r="380" spans="1:10" ht="15" thickBot="1" x14ac:dyDescent="0.35">
      <c r="A380" s="79" t="s">
        <v>883</v>
      </c>
      <c r="B380" s="79"/>
      <c r="C380" s="5"/>
      <c r="D380" s="10"/>
      <c r="E380" s="84" t="str">
        <f t="shared" si="43"/>
        <v/>
      </c>
      <c r="F380" s="85" t="str">
        <f t="shared" si="44"/>
        <v/>
      </c>
      <c r="G380" s="85" t="str">
        <f t="shared" si="45"/>
        <v/>
      </c>
      <c r="H380" s="85" t="str">
        <f t="shared" si="46"/>
        <v/>
      </c>
      <c r="I380" s="86" t="str">
        <f t="shared" si="47"/>
        <v/>
      </c>
      <c r="J380" s="87" t="str">
        <f t="shared" si="37"/>
        <v/>
      </c>
    </row>
    <row r="381" spans="1:10" ht="15" thickBot="1" x14ac:dyDescent="0.35">
      <c r="A381" s="79" t="s">
        <v>884</v>
      </c>
      <c r="B381" s="79"/>
      <c r="C381" s="5"/>
      <c r="D381" s="10"/>
      <c r="E381" s="84" t="str">
        <f t="shared" si="43"/>
        <v/>
      </c>
      <c r="F381" s="85" t="str">
        <f t="shared" si="44"/>
        <v/>
      </c>
      <c r="G381" s="85" t="str">
        <f t="shared" si="45"/>
        <v/>
      </c>
      <c r="H381" s="85" t="str">
        <f t="shared" si="46"/>
        <v/>
      </c>
      <c r="I381" s="86" t="str">
        <f t="shared" si="47"/>
        <v/>
      </c>
      <c r="J381" s="87" t="str">
        <f t="shared" si="37"/>
        <v/>
      </c>
    </row>
    <row r="382" spans="1:10" ht="15" thickBot="1" x14ac:dyDescent="0.35">
      <c r="A382" s="79" t="s">
        <v>885</v>
      </c>
      <c r="B382" s="79"/>
      <c r="C382" s="5"/>
      <c r="D382" s="10"/>
      <c r="E382" s="84" t="str">
        <f t="shared" si="43"/>
        <v/>
      </c>
      <c r="F382" s="85" t="str">
        <f t="shared" si="44"/>
        <v/>
      </c>
      <c r="G382" s="85" t="str">
        <f t="shared" si="45"/>
        <v/>
      </c>
      <c r="H382" s="85" t="str">
        <f t="shared" si="46"/>
        <v/>
      </c>
      <c r="I382" s="86" t="str">
        <f t="shared" si="47"/>
        <v/>
      </c>
      <c r="J382" s="87" t="str">
        <f t="shared" si="37"/>
        <v/>
      </c>
    </row>
    <row r="383" spans="1:10" ht="15" thickBot="1" x14ac:dyDescent="0.35">
      <c r="A383" s="79" t="s">
        <v>886</v>
      </c>
      <c r="B383" s="79"/>
      <c r="C383" s="5"/>
      <c r="D383" s="10"/>
      <c r="E383" s="84" t="str">
        <f t="shared" si="43"/>
        <v/>
      </c>
      <c r="F383" s="85" t="str">
        <f t="shared" si="44"/>
        <v/>
      </c>
      <c r="G383" s="85" t="str">
        <f t="shared" si="45"/>
        <v/>
      </c>
      <c r="H383" s="85" t="str">
        <f t="shared" si="46"/>
        <v/>
      </c>
      <c r="I383" s="86" t="str">
        <f t="shared" si="47"/>
        <v/>
      </c>
      <c r="J383" s="87" t="str">
        <f t="shared" si="37"/>
        <v/>
      </c>
    </row>
    <row r="384" spans="1:10" ht="15" thickBot="1" x14ac:dyDescent="0.35">
      <c r="A384" s="79" t="s">
        <v>887</v>
      </c>
      <c r="B384" s="79"/>
      <c r="C384" s="5"/>
      <c r="D384" s="10"/>
      <c r="E384" s="84" t="str">
        <f t="shared" si="43"/>
        <v/>
      </c>
      <c r="F384" s="85" t="str">
        <f t="shared" si="44"/>
        <v/>
      </c>
      <c r="G384" s="85" t="str">
        <f t="shared" si="45"/>
        <v/>
      </c>
      <c r="H384" s="85" t="str">
        <f t="shared" si="46"/>
        <v/>
      </c>
      <c r="I384" s="86" t="str">
        <f t="shared" si="47"/>
        <v/>
      </c>
      <c r="J384" s="87" t="str">
        <f t="shared" si="37"/>
        <v/>
      </c>
    </row>
    <row r="385" spans="1:10" ht="15" thickBot="1" x14ac:dyDescent="0.35">
      <c r="A385" s="79" t="s">
        <v>888</v>
      </c>
      <c r="B385" s="79"/>
      <c r="C385" s="5"/>
      <c r="D385" s="10"/>
      <c r="E385" s="84" t="str">
        <f t="shared" si="43"/>
        <v/>
      </c>
      <c r="F385" s="85" t="str">
        <f t="shared" si="44"/>
        <v/>
      </c>
      <c r="G385" s="85" t="str">
        <f t="shared" si="45"/>
        <v/>
      </c>
      <c r="H385" s="85" t="str">
        <f t="shared" si="46"/>
        <v/>
      </c>
      <c r="I385" s="86" t="str">
        <f t="shared" si="47"/>
        <v/>
      </c>
      <c r="J385" s="87" t="str">
        <f t="shared" si="37"/>
        <v/>
      </c>
    </row>
    <row r="386" spans="1:10" ht="15" thickBot="1" x14ac:dyDescent="0.35">
      <c r="A386" s="79" t="s">
        <v>889</v>
      </c>
      <c r="B386" s="79"/>
      <c r="C386" s="5"/>
      <c r="D386" s="10"/>
      <c r="E386" s="84" t="str">
        <f t="shared" si="43"/>
        <v/>
      </c>
      <c r="F386" s="85" t="str">
        <f t="shared" si="44"/>
        <v/>
      </c>
      <c r="G386" s="85" t="str">
        <f t="shared" si="45"/>
        <v/>
      </c>
      <c r="H386" s="85" t="str">
        <f t="shared" si="46"/>
        <v/>
      </c>
      <c r="I386" s="86" t="str">
        <f t="shared" si="47"/>
        <v/>
      </c>
      <c r="J386" s="87" t="str">
        <f t="shared" si="37"/>
        <v/>
      </c>
    </row>
    <row r="387" spans="1:10" ht="15" thickBot="1" x14ac:dyDescent="0.35">
      <c r="A387" s="79" t="s">
        <v>890</v>
      </c>
      <c r="B387" s="79"/>
      <c r="C387" s="5"/>
      <c r="D387" s="10"/>
      <c r="E387" s="84" t="str">
        <f t="shared" si="43"/>
        <v/>
      </c>
      <c r="F387" s="85" t="str">
        <f t="shared" si="44"/>
        <v/>
      </c>
      <c r="G387" s="85" t="str">
        <f t="shared" si="45"/>
        <v/>
      </c>
      <c r="H387" s="85" t="str">
        <f t="shared" si="46"/>
        <v/>
      </c>
      <c r="I387" s="86" t="str">
        <f t="shared" si="47"/>
        <v/>
      </c>
      <c r="J387" s="87" t="str">
        <f t="shared" si="37"/>
        <v/>
      </c>
    </row>
    <row r="388" spans="1:10" ht="15" thickBot="1" x14ac:dyDescent="0.35">
      <c r="A388" s="79" t="s">
        <v>891</v>
      </c>
      <c r="B388" s="79"/>
      <c r="C388" s="5"/>
      <c r="D388" s="10"/>
      <c r="E388" s="84" t="str">
        <f t="shared" si="43"/>
        <v/>
      </c>
      <c r="F388" s="85" t="str">
        <f t="shared" si="44"/>
        <v/>
      </c>
      <c r="G388" s="85" t="str">
        <f t="shared" si="45"/>
        <v/>
      </c>
      <c r="H388" s="85" t="str">
        <f t="shared" si="46"/>
        <v/>
      </c>
      <c r="I388" s="86" t="str">
        <f t="shared" si="47"/>
        <v/>
      </c>
      <c r="J388" s="87" t="str">
        <f t="shared" si="37"/>
        <v/>
      </c>
    </row>
    <row r="389" spans="1:10" ht="15" thickBot="1" x14ac:dyDescent="0.35">
      <c r="A389" s="79" t="s">
        <v>892</v>
      </c>
      <c r="B389" s="79"/>
      <c r="C389" s="5"/>
      <c r="D389" s="10"/>
      <c r="E389" s="84" t="str">
        <f t="shared" si="43"/>
        <v/>
      </c>
      <c r="F389" s="85" t="str">
        <f t="shared" si="44"/>
        <v/>
      </c>
      <c r="G389" s="85" t="str">
        <f t="shared" si="45"/>
        <v/>
      </c>
      <c r="H389" s="85" t="str">
        <f t="shared" si="46"/>
        <v/>
      </c>
      <c r="I389" s="86" t="str">
        <f t="shared" si="47"/>
        <v/>
      </c>
      <c r="J389" s="87" t="str">
        <f t="shared" si="37"/>
        <v/>
      </c>
    </row>
    <row r="390" spans="1:10" ht="15" thickBot="1" x14ac:dyDescent="0.35">
      <c r="A390" s="79" t="s">
        <v>893</v>
      </c>
      <c r="B390" s="79"/>
      <c r="C390" s="5"/>
      <c r="D390" s="10"/>
      <c r="E390" s="84" t="str">
        <f t="shared" ref="E390:E419" si="48">IF(E389&lt;=n-1,E389+1,"")</f>
        <v/>
      </c>
      <c r="F390" s="85" t="str">
        <f t="shared" ref="F390:F419" si="49">IF(E390&lt;=n,J389,"")</f>
        <v/>
      </c>
      <c r="G390" s="85" t="str">
        <f t="shared" ref="G390:G419" si="50">IF(E390&lt;=n,IF(kar&gt;E389,0,F390*(_r+pz)),"")</f>
        <v/>
      </c>
      <c r="H390" s="85" t="str">
        <f t="shared" ref="H390:H419" si="51">IF(E390&lt;=n,I390+G390,"")</f>
        <v/>
      </c>
      <c r="I390" s="86" t="str">
        <f t="shared" ref="I390:I419" si="52">IF(E390&lt;=n,IF(kar&gt;E389,0,IF(E390=n,Tn,C390)),"")</f>
        <v/>
      </c>
      <c r="J390" s="87" t="str">
        <f t="shared" si="37"/>
        <v/>
      </c>
    </row>
    <row r="391" spans="1:10" ht="15" thickBot="1" x14ac:dyDescent="0.35">
      <c r="A391" s="79" t="s">
        <v>894</v>
      </c>
      <c r="B391" s="79"/>
      <c r="C391" s="5"/>
      <c r="D391" s="10"/>
      <c r="E391" s="84" t="str">
        <f t="shared" si="48"/>
        <v/>
      </c>
      <c r="F391" s="85" t="str">
        <f t="shared" si="49"/>
        <v/>
      </c>
      <c r="G391" s="85" t="str">
        <f t="shared" si="50"/>
        <v/>
      </c>
      <c r="H391" s="85" t="str">
        <f t="shared" si="51"/>
        <v/>
      </c>
      <c r="I391" s="86" t="str">
        <f t="shared" si="52"/>
        <v/>
      </c>
      <c r="J391" s="87" t="str">
        <f t="shared" si="37"/>
        <v/>
      </c>
    </row>
    <row r="392" spans="1:10" ht="15" thickBot="1" x14ac:dyDescent="0.35">
      <c r="A392" s="79" t="s">
        <v>895</v>
      </c>
      <c r="B392" s="79"/>
      <c r="C392" s="5"/>
      <c r="D392" s="10"/>
      <c r="E392" s="84" t="str">
        <f t="shared" si="48"/>
        <v/>
      </c>
      <c r="F392" s="85" t="str">
        <f t="shared" si="49"/>
        <v/>
      </c>
      <c r="G392" s="85" t="str">
        <f t="shared" si="50"/>
        <v/>
      </c>
      <c r="H392" s="85" t="str">
        <f t="shared" si="51"/>
        <v/>
      </c>
      <c r="I392" s="86" t="str">
        <f t="shared" si="52"/>
        <v/>
      </c>
      <c r="J392" s="87" t="str">
        <f t="shared" si="37"/>
        <v/>
      </c>
    </row>
    <row r="393" spans="1:10" ht="15" thickBot="1" x14ac:dyDescent="0.35">
      <c r="A393" s="79" t="s">
        <v>896</v>
      </c>
      <c r="B393" s="79"/>
      <c r="C393" s="5"/>
      <c r="D393" s="10"/>
      <c r="E393" s="84" t="str">
        <f t="shared" si="48"/>
        <v/>
      </c>
      <c r="F393" s="85" t="str">
        <f t="shared" si="49"/>
        <v/>
      </c>
      <c r="G393" s="85" t="str">
        <f t="shared" si="50"/>
        <v/>
      </c>
      <c r="H393" s="85" t="str">
        <f t="shared" si="51"/>
        <v/>
      </c>
      <c r="I393" s="86" t="str">
        <f t="shared" si="52"/>
        <v/>
      </c>
      <c r="J393" s="87" t="str">
        <f t="shared" si="37"/>
        <v/>
      </c>
    </row>
    <row r="394" spans="1:10" ht="15" thickBot="1" x14ac:dyDescent="0.35">
      <c r="A394" s="79" t="s">
        <v>897</v>
      </c>
      <c r="B394" s="79"/>
      <c r="C394" s="5"/>
      <c r="D394" s="10"/>
      <c r="E394" s="84" t="str">
        <f t="shared" si="48"/>
        <v/>
      </c>
      <c r="F394" s="85" t="str">
        <f t="shared" si="49"/>
        <v/>
      </c>
      <c r="G394" s="85" t="str">
        <f t="shared" si="50"/>
        <v/>
      </c>
      <c r="H394" s="85" t="str">
        <f t="shared" si="51"/>
        <v/>
      </c>
      <c r="I394" s="86" t="str">
        <f t="shared" si="52"/>
        <v/>
      </c>
      <c r="J394" s="87" t="str">
        <f t="shared" si="37"/>
        <v/>
      </c>
    </row>
    <row r="395" spans="1:10" ht="15" thickBot="1" x14ac:dyDescent="0.35">
      <c r="A395" s="79" t="s">
        <v>898</v>
      </c>
      <c r="B395" s="79"/>
      <c r="C395" s="5"/>
      <c r="D395" s="10"/>
      <c r="E395" s="84" t="str">
        <f t="shared" si="48"/>
        <v/>
      </c>
      <c r="F395" s="85" t="str">
        <f t="shared" si="49"/>
        <v/>
      </c>
      <c r="G395" s="85" t="str">
        <f t="shared" si="50"/>
        <v/>
      </c>
      <c r="H395" s="85" t="str">
        <f t="shared" si="51"/>
        <v/>
      </c>
      <c r="I395" s="86" t="str">
        <f t="shared" si="52"/>
        <v/>
      </c>
      <c r="J395" s="87" t="str">
        <f t="shared" si="37"/>
        <v/>
      </c>
    </row>
    <row r="396" spans="1:10" ht="15" thickBot="1" x14ac:dyDescent="0.35">
      <c r="A396" s="79" t="s">
        <v>899</v>
      </c>
      <c r="B396" s="79"/>
      <c r="C396" s="5"/>
      <c r="D396" s="10"/>
      <c r="E396" s="84" t="str">
        <f t="shared" si="48"/>
        <v/>
      </c>
      <c r="F396" s="85" t="str">
        <f t="shared" si="49"/>
        <v/>
      </c>
      <c r="G396" s="85" t="str">
        <f t="shared" si="50"/>
        <v/>
      </c>
      <c r="H396" s="85" t="str">
        <f t="shared" si="51"/>
        <v/>
      </c>
      <c r="I396" s="86" t="str">
        <f t="shared" si="52"/>
        <v/>
      </c>
      <c r="J396" s="87" t="str">
        <f t="shared" si="37"/>
        <v/>
      </c>
    </row>
    <row r="397" spans="1:10" ht="15" thickBot="1" x14ac:dyDescent="0.35">
      <c r="A397" s="79" t="s">
        <v>900</v>
      </c>
      <c r="B397" s="79"/>
      <c r="C397" s="5"/>
      <c r="D397" s="10"/>
      <c r="E397" s="84" t="str">
        <f t="shared" si="48"/>
        <v/>
      </c>
      <c r="F397" s="85" t="str">
        <f t="shared" si="49"/>
        <v/>
      </c>
      <c r="G397" s="85" t="str">
        <f t="shared" si="50"/>
        <v/>
      </c>
      <c r="H397" s="85" t="str">
        <f t="shared" si="51"/>
        <v/>
      </c>
      <c r="I397" s="86" t="str">
        <f t="shared" si="52"/>
        <v/>
      </c>
      <c r="J397" s="87" t="str">
        <f t="shared" si="37"/>
        <v/>
      </c>
    </row>
    <row r="398" spans="1:10" ht="15" thickBot="1" x14ac:dyDescent="0.35">
      <c r="A398" s="79" t="s">
        <v>901</v>
      </c>
      <c r="B398" s="79"/>
      <c r="C398" s="5"/>
      <c r="D398" s="10"/>
      <c r="E398" s="84" t="str">
        <f t="shared" si="48"/>
        <v/>
      </c>
      <c r="F398" s="85" t="str">
        <f t="shared" si="49"/>
        <v/>
      </c>
      <c r="G398" s="85" t="str">
        <f t="shared" si="50"/>
        <v/>
      </c>
      <c r="H398" s="85" t="str">
        <f t="shared" si="51"/>
        <v/>
      </c>
      <c r="I398" s="86" t="str">
        <f t="shared" si="52"/>
        <v/>
      </c>
      <c r="J398" s="87" t="str">
        <f t="shared" si="37"/>
        <v/>
      </c>
    </row>
    <row r="399" spans="1:10" ht="15" thickBot="1" x14ac:dyDescent="0.35">
      <c r="A399" s="79" t="s">
        <v>902</v>
      </c>
      <c r="B399" s="79"/>
      <c r="C399" s="5"/>
      <c r="D399" s="10"/>
      <c r="E399" s="84" t="str">
        <f t="shared" si="48"/>
        <v/>
      </c>
      <c r="F399" s="85" t="str">
        <f t="shared" si="49"/>
        <v/>
      </c>
      <c r="G399" s="85" t="str">
        <f t="shared" si="50"/>
        <v/>
      </c>
      <c r="H399" s="85" t="str">
        <f t="shared" si="51"/>
        <v/>
      </c>
      <c r="I399" s="86" t="str">
        <f t="shared" si="52"/>
        <v/>
      </c>
      <c r="J399" s="87" t="str">
        <f t="shared" si="37"/>
        <v/>
      </c>
    </row>
    <row r="400" spans="1:10" ht="15" thickBot="1" x14ac:dyDescent="0.35">
      <c r="A400" s="79" t="s">
        <v>903</v>
      </c>
      <c r="B400" s="79"/>
      <c r="C400" s="5"/>
      <c r="D400" s="10"/>
      <c r="E400" s="84" t="str">
        <f t="shared" si="48"/>
        <v/>
      </c>
      <c r="F400" s="85" t="str">
        <f t="shared" si="49"/>
        <v/>
      </c>
      <c r="G400" s="85" t="str">
        <f t="shared" si="50"/>
        <v/>
      </c>
      <c r="H400" s="85" t="str">
        <f t="shared" si="51"/>
        <v/>
      </c>
      <c r="I400" s="86" t="str">
        <f t="shared" si="52"/>
        <v/>
      </c>
      <c r="J400" s="87" t="str">
        <f t="shared" si="37"/>
        <v/>
      </c>
    </row>
    <row r="401" spans="1:10" ht="15" thickBot="1" x14ac:dyDescent="0.35">
      <c r="A401" s="79" t="s">
        <v>904</v>
      </c>
      <c r="B401" s="79"/>
      <c r="C401" s="5"/>
      <c r="D401" s="10"/>
      <c r="E401" s="84" t="str">
        <f t="shared" si="48"/>
        <v/>
      </c>
      <c r="F401" s="85" t="str">
        <f t="shared" si="49"/>
        <v/>
      </c>
      <c r="G401" s="85" t="str">
        <f t="shared" si="50"/>
        <v/>
      </c>
      <c r="H401" s="85" t="str">
        <f t="shared" si="51"/>
        <v/>
      </c>
      <c r="I401" s="86" t="str">
        <f t="shared" si="52"/>
        <v/>
      </c>
      <c r="J401" s="87" t="str">
        <f t="shared" si="37"/>
        <v/>
      </c>
    </row>
    <row r="402" spans="1:10" ht="15" thickBot="1" x14ac:dyDescent="0.35">
      <c r="A402" s="79" t="s">
        <v>905</v>
      </c>
      <c r="B402" s="79"/>
      <c r="C402" s="5"/>
      <c r="D402" s="10"/>
      <c r="E402" s="84" t="str">
        <f t="shared" si="48"/>
        <v/>
      </c>
      <c r="F402" s="85" t="str">
        <f t="shared" si="49"/>
        <v/>
      </c>
      <c r="G402" s="85" t="str">
        <f t="shared" si="50"/>
        <v/>
      </c>
      <c r="H402" s="85" t="str">
        <f t="shared" si="51"/>
        <v/>
      </c>
      <c r="I402" s="86" t="str">
        <f t="shared" si="52"/>
        <v/>
      </c>
      <c r="J402" s="87" t="str">
        <f t="shared" si="37"/>
        <v/>
      </c>
    </row>
    <row r="403" spans="1:10" ht="15" thickBot="1" x14ac:dyDescent="0.35">
      <c r="A403" s="79" t="s">
        <v>906</v>
      </c>
      <c r="B403" s="79"/>
      <c r="C403" s="5"/>
      <c r="D403" s="10"/>
      <c r="E403" s="84" t="str">
        <f t="shared" si="48"/>
        <v/>
      </c>
      <c r="F403" s="85" t="str">
        <f t="shared" si="49"/>
        <v/>
      </c>
      <c r="G403" s="85" t="str">
        <f t="shared" si="50"/>
        <v/>
      </c>
      <c r="H403" s="85" t="str">
        <f t="shared" si="51"/>
        <v/>
      </c>
      <c r="I403" s="86" t="str">
        <f t="shared" si="52"/>
        <v/>
      </c>
      <c r="J403" s="87" t="str">
        <f t="shared" ref="J403:J466" si="53">IF(E403&lt;=n,IF(kar&gt;(E403-1),(F403-I403)*(1+(_r+pz)),F403-I403),"")</f>
        <v/>
      </c>
    </row>
    <row r="404" spans="1:10" ht="15" thickBot="1" x14ac:dyDescent="0.35">
      <c r="A404" s="79" t="s">
        <v>907</v>
      </c>
      <c r="B404" s="79"/>
      <c r="C404" s="5"/>
      <c r="D404" s="10"/>
      <c r="E404" s="84" t="str">
        <f t="shared" si="48"/>
        <v/>
      </c>
      <c r="F404" s="85" t="str">
        <f t="shared" si="49"/>
        <v/>
      </c>
      <c r="G404" s="85" t="str">
        <f t="shared" si="50"/>
        <v/>
      </c>
      <c r="H404" s="85" t="str">
        <f t="shared" si="51"/>
        <v/>
      </c>
      <c r="I404" s="86" t="str">
        <f t="shared" si="52"/>
        <v/>
      </c>
      <c r="J404" s="87" t="str">
        <f t="shared" si="53"/>
        <v/>
      </c>
    </row>
    <row r="405" spans="1:10" ht="15" thickBot="1" x14ac:dyDescent="0.35">
      <c r="A405" s="79" t="s">
        <v>908</v>
      </c>
      <c r="B405" s="79"/>
      <c r="C405" s="5"/>
      <c r="D405" s="10"/>
      <c r="E405" s="84" t="str">
        <f t="shared" si="48"/>
        <v/>
      </c>
      <c r="F405" s="85" t="str">
        <f t="shared" si="49"/>
        <v/>
      </c>
      <c r="G405" s="85" t="str">
        <f t="shared" si="50"/>
        <v/>
      </c>
      <c r="H405" s="85" t="str">
        <f t="shared" si="51"/>
        <v/>
      </c>
      <c r="I405" s="86" t="str">
        <f t="shared" si="52"/>
        <v/>
      </c>
      <c r="J405" s="87" t="str">
        <f t="shared" si="53"/>
        <v/>
      </c>
    </row>
    <row r="406" spans="1:10" ht="15" thickBot="1" x14ac:dyDescent="0.35">
      <c r="A406" s="79" t="s">
        <v>909</v>
      </c>
      <c r="B406" s="79"/>
      <c r="C406" s="5"/>
      <c r="D406" s="10"/>
      <c r="E406" s="84" t="str">
        <f t="shared" si="48"/>
        <v/>
      </c>
      <c r="F406" s="85" t="str">
        <f t="shared" si="49"/>
        <v/>
      </c>
      <c r="G406" s="85" t="str">
        <f t="shared" si="50"/>
        <v/>
      </c>
      <c r="H406" s="85" t="str">
        <f t="shared" si="51"/>
        <v/>
      </c>
      <c r="I406" s="86" t="str">
        <f t="shared" si="52"/>
        <v/>
      </c>
      <c r="J406" s="87" t="str">
        <f t="shared" si="53"/>
        <v/>
      </c>
    </row>
    <row r="407" spans="1:10" ht="15" thickBot="1" x14ac:dyDescent="0.35">
      <c r="A407" s="79" t="s">
        <v>910</v>
      </c>
      <c r="B407" s="79"/>
      <c r="C407" s="5"/>
      <c r="D407" s="10"/>
      <c r="E407" s="84" t="str">
        <f t="shared" si="48"/>
        <v/>
      </c>
      <c r="F407" s="85" t="str">
        <f t="shared" si="49"/>
        <v/>
      </c>
      <c r="G407" s="85" t="str">
        <f t="shared" si="50"/>
        <v/>
      </c>
      <c r="H407" s="85" t="str">
        <f t="shared" si="51"/>
        <v/>
      </c>
      <c r="I407" s="86" t="str">
        <f t="shared" si="52"/>
        <v/>
      </c>
      <c r="J407" s="87" t="str">
        <f t="shared" si="53"/>
        <v/>
      </c>
    </row>
    <row r="408" spans="1:10" ht="15" thickBot="1" x14ac:dyDescent="0.35">
      <c r="A408" s="79" t="s">
        <v>911</v>
      </c>
      <c r="B408" s="79"/>
      <c r="C408" s="5"/>
      <c r="D408" s="10"/>
      <c r="E408" s="84" t="str">
        <f t="shared" si="48"/>
        <v/>
      </c>
      <c r="F408" s="85" t="str">
        <f t="shared" si="49"/>
        <v/>
      </c>
      <c r="G408" s="85" t="str">
        <f t="shared" si="50"/>
        <v/>
      </c>
      <c r="H408" s="85" t="str">
        <f t="shared" si="51"/>
        <v/>
      </c>
      <c r="I408" s="86" t="str">
        <f t="shared" si="52"/>
        <v/>
      </c>
      <c r="J408" s="87" t="str">
        <f t="shared" si="53"/>
        <v/>
      </c>
    </row>
    <row r="409" spans="1:10" ht="15" thickBot="1" x14ac:dyDescent="0.35">
      <c r="A409" s="79" t="s">
        <v>912</v>
      </c>
      <c r="B409" s="79"/>
      <c r="C409" s="5"/>
      <c r="D409" s="10"/>
      <c r="E409" s="84" t="str">
        <f t="shared" si="48"/>
        <v/>
      </c>
      <c r="F409" s="85" t="str">
        <f t="shared" si="49"/>
        <v/>
      </c>
      <c r="G409" s="85" t="str">
        <f t="shared" si="50"/>
        <v/>
      </c>
      <c r="H409" s="85" t="str">
        <f t="shared" si="51"/>
        <v/>
      </c>
      <c r="I409" s="86" t="str">
        <f t="shared" si="52"/>
        <v/>
      </c>
      <c r="J409" s="87" t="str">
        <f t="shared" si="53"/>
        <v/>
      </c>
    </row>
    <row r="410" spans="1:10" ht="15" thickBot="1" x14ac:dyDescent="0.35">
      <c r="A410" s="79" t="s">
        <v>913</v>
      </c>
      <c r="B410" s="79"/>
      <c r="C410" s="5"/>
      <c r="D410" s="10"/>
      <c r="E410" s="84" t="str">
        <f t="shared" si="48"/>
        <v/>
      </c>
      <c r="F410" s="85" t="str">
        <f t="shared" si="49"/>
        <v/>
      </c>
      <c r="G410" s="85" t="str">
        <f t="shared" si="50"/>
        <v/>
      </c>
      <c r="H410" s="85" t="str">
        <f t="shared" si="51"/>
        <v/>
      </c>
      <c r="I410" s="86" t="str">
        <f t="shared" si="52"/>
        <v/>
      </c>
      <c r="J410" s="87" t="str">
        <f t="shared" si="53"/>
        <v/>
      </c>
    </row>
    <row r="411" spans="1:10" ht="15" thickBot="1" x14ac:dyDescent="0.35">
      <c r="A411" s="79" t="s">
        <v>914</v>
      </c>
      <c r="B411" s="79"/>
      <c r="C411" s="5"/>
      <c r="D411" s="10"/>
      <c r="E411" s="84" t="str">
        <f t="shared" si="48"/>
        <v/>
      </c>
      <c r="F411" s="85" t="str">
        <f t="shared" si="49"/>
        <v/>
      </c>
      <c r="G411" s="85" t="str">
        <f t="shared" si="50"/>
        <v/>
      </c>
      <c r="H411" s="85" t="str">
        <f t="shared" si="51"/>
        <v/>
      </c>
      <c r="I411" s="86" t="str">
        <f t="shared" si="52"/>
        <v/>
      </c>
      <c r="J411" s="87" t="str">
        <f t="shared" si="53"/>
        <v/>
      </c>
    </row>
    <row r="412" spans="1:10" ht="15" thickBot="1" x14ac:dyDescent="0.35">
      <c r="A412" s="79" t="s">
        <v>915</v>
      </c>
      <c r="B412" s="79"/>
      <c r="C412" s="5"/>
      <c r="D412" s="10"/>
      <c r="E412" s="84" t="str">
        <f t="shared" si="48"/>
        <v/>
      </c>
      <c r="F412" s="85" t="str">
        <f t="shared" si="49"/>
        <v/>
      </c>
      <c r="G412" s="85" t="str">
        <f t="shared" si="50"/>
        <v/>
      </c>
      <c r="H412" s="85" t="str">
        <f t="shared" si="51"/>
        <v/>
      </c>
      <c r="I412" s="86" t="str">
        <f t="shared" si="52"/>
        <v/>
      </c>
      <c r="J412" s="87" t="str">
        <f t="shared" si="53"/>
        <v/>
      </c>
    </row>
    <row r="413" spans="1:10" ht="15" thickBot="1" x14ac:dyDescent="0.35">
      <c r="A413" s="79" t="s">
        <v>916</v>
      </c>
      <c r="B413" s="79"/>
      <c r="C413" s="5"/>
      <c r="D413" s="10"/>
      <c r="E413" s="84" t="str">
        <f t="shared" si="48"/>
        <v/>
      </c>
      <c r="F413" s="85" t="str">
        <f t="shared" si="49"/>
        <v/>
      </c>
      <c r="G413" s="85" t="str">
        <f t="shared" si="50"/>
        <v/>
      </c>
      <c r="H413" s="85" t="str">
        <f t="shared" si="51"/>
        <v/>
      </c>
      <c r="I413" s="86" t="str">
        <f t="shared" si="52"/>
        <v/>
      </c>
      <c r="J413" s="87" t="str">
        <f t="shared" si="53"/>
        <v/>
      </c>
    </row>
    <row r="414" spans="1:10" ht="15" thickBot="1" x14ac:dyDescent="0.35">
      <c r="A414" s="79" t="s">
        <v>917</v>
      </c>
      <c r="B414" s="79"/>
      <c r="C414" s="5"/>
      <c r="D414" s="10"/>
      <c r="E414" s="84" t="str">
        <f t="shared" si="48"/>
        <v/>
      </c>
      <c r="F414" s="85" t="str">
        <f t="shared" si="49"/>
        <v/>
      </c>
      <c r="G414" s="85" t="str">
        <f t="shared" si="50"/>
        <v/>
      </c>
      <c r="H414" s="85" t="str">
        <f t="shared" si="51"/>
        <v/>
      </c>
      <c r="I414" s="86" t="str">
        <f t="shared" si="52"/>
        <v/>
      </c>
      <c r="J414" s="87" t="str">
        <f t="shared" si="53"/>
        <v/>
      </c>
    </row>
    <row r="415" spans="1:10" ht="15" thickBot="1" x14ac:dyDescent="0.35">
      <c r="A415" s="79" t="s">
        <v>918</v>
      </c>
      <c r="B415" s="79"/>
      <c r="C415" s="5"/>
      <c r="D415" s="10"/>
      <c r="E415" s="84" t="str">
        <f t="shared" si="48"/>
        <v/>
      </c>
      <c r="F415" s="85" t="str">
        <f t="shared" si="49"/>
        <v/>
      </c>
      <c r="G415" s="85" t="str">
        <f t="shared" si="50"/>
        <v/>
      </c>
      <c r="H415" s="85" t="str">
        <f t="shared" si="51"/>
        <v/>
      </c>
      <c r="I415" s="86" t="str">
        <f t="shared" si="52"/>
        <v/>
      </c>
      <c r="J415" s="87" t="str">
        <f t="shared" si="53"/>
        <v/>
      </c>
    </row>
    <row r="416" spans="1:10" ht="15" thickBot="1" x14ac:dyDescent="0.35">
      <c r="A416" s="79" t="s">
        <v>919</v>
      </c>
      <c r="B416" s="79"/>
      <c r="C416" s="5"/>
      <c r="D416" s="10"/>
      <c r="E416" s="84" t="str">
        <f t="shared" si="48"/>
        <v/>
      </c>
      <c r="F416" s="85" t="str">
        <f t="shared" si="49"/>
        <v/>
      </c>
      <c r="G416" s="85" t="str">
        <f t="shared" si="50"/>
        <v/>
      </c>
      <c r="H416" s="85" t="str">
        <f t="shared" si="51"/>
        <v/>
      </c>
      <c r="I416" s="86" t="str">
        <f t="shared" si="52"/>
        <v/>
      </c>
      <c r="J416" s="87" t="str">
        <f t="shared" si="53"/>
        <v/>
      </c>
    </row>
    <row r="417" spans="1:10" ht="15" thickBot="1" x14ac:dyDescent="0.35">
      <c r="A417" s="79" t="s">
        <v>920</v>
      </c>
      <c r="B417" s="79"/>
      <c r="C417" s="5"/>
      <c r="D417" s="10"/>
      <c r="E417" s="84" t="str">
        <f t="shared" si="48"/>
        <v/>
      </c>
      <c r="F417" s="85" t="str">
        <f t="shared" si="49"/>
        <v/>
      </c>
      <c r="G417" s="85" t="str">
        <f t="shared" si="50"/>
        <v/>
      </c>
      <c r="H417" s="85" t="str">
        <f t="shared" si="51"/>
        <v/>
      </c>
      <c r="I417" s="86" t="str">
        <f t="shared" si="52"/>
        <v/>
      </c>
      <c r="J417" s="87" t="str">
        <f t="shared" si="53"/>
        <v/>
      </c>
    </row>
    <row r="418" spans="1:10" ht="15" thickBot="1" x14ac:dyDescent="0.35">
      <c r="A418" s="79" t="s">
        <v>921</v>
      </c>
      <c r="B418" s="79"/>
      <c r="C418" s="5"/>
      <c r="D418" s="10"/>
      <c r="E418" s="84" t="str">
        <f t="shared" si="48"/>
        <v/>
      </c>
      <c r="F418" s="85" t="str">
        <f t="shared" si="49"/>
        <v/>
      </c>
      <c r="G418" s="85" t="str">
        <f t="shared" si="50"/>
        <v/>
      </c>
      <c r="H418" s="85" t="str">
        <f t="shared" si="51"/>
        <v/>
      </c>
      <c r="I418" s="86" t="str">
        <f t="shared" si="52"/>
        <v/>
      </c>
      <c r="J418" s="87" t="str">
        <f t="shared" si="53"/>
        <v/>
      </c>
    </row>
    <row r="419" spans="1:10" ht="15" thickBot="1" x14ac:dyDescent="0.35">
      <c r="A419" s="79" t="s">
        <v>922</v>
      </c>
      <c r="B419" s="79"/>
      <c r="C419" s="5"/>
      <c r="D419" s="10"/>
      <c r="E419" s="84" t="str">
        <f t="shared" si="48"/>
        <v/>
      </c>
      <c r="F419" s="85" t="str">
        <f t="shared" si="49"/>
        <v/>
      </c>
      <c r="G419" s="85" t="str">
        <f t="shared" si="50"/>
        <v/>
      </c>
      <c r="H419" s="85" t="str">
        <f t="shared" si="51"/>
        <v/>
      </c>
      <c r="I419" s="86" t="str">
        <f t="shared" si="52"/>
        <v/>
      </c>
      <c r="J419" s="87" t="str">
        <f t="shared" si="53"/>
        <v/>
      </c>
    </row>
    <row r="420" spans="1:10" ht="15" thickBot="1" x14ac:dyDescent="0.35">
      <c r="A420" s="79" t="s">
        <v>923</v>
      </c>
      <c r="B420" s="79"/>
      <c r="C420" s="5"/>
      <c r="D420" s="10"/>
      <c r="E420" s="84" t="str">
        <f t="shared" ref="E420:E483" si="54">IF(E419&lt;=n-1,E419+1,"")</f>
        <v/>
      </c>
      <c r="F420" s="85" t="str">
        <f t="shared" ref="F420:F483" si="55">IF(E420&lt;=n,J419,"")</f>
        <v/>
      </c>
      <c r="G420" s="85" t="str">
        <f t="shared" ref="G420:G483" si="56">IF(E420&lt;=n,IF(kar&gt;E419,0,F420*(_r+pz)),"")</f>
        <v/>
      </c>
      <c r="H420" s="85" t="str">
        <f t="shared" ref="H420:H483" si="57">IF(E420&lt;=n,I420+G420,"")</f>
        <v/>
      </c>
      <c r="I420" s="86" t="str">
        <f t="shared" ref="I420:I483" si="58">IF(E420&lt;=n,IF(kar&gt;E419,0,IF(E420=n,Tn,C420)),"")</f>
        <v/>
      </c>
      <c r="J420" s="87" t="str">
        <f t="shared" si="53"/>
        <v/>
      </c>
    </row>
    <row r="421" spans="1:10" ht="15" thickBot="1" x14ac:dyDescent="0.35">
      <c r="A421" s="79" t="s">
        <v>924</v>
      </c>
      <c r="B421" s="79"/>
      <c r="C421" s="5"/>
      <c r="D421" s="10"/>
      <c r="E421" s="84" t="str">
        <f t="shared" si="54"/>
        <v/>
      </c>
      <c r="F421" s="85" t="str">
        <f t="shared" si="55"/>
        <v/>
      </c>
      <c r="G421" s="85" t="str">
        <f t="shared" si="56"/>
        <v/>
      </c>
      <c r="H421" s="85" t="str">
        <f t="shared" si="57"/>
        <v/>
      </c>
      <c r="I421" s="86" t="str">
        <f t="shared" si="58"/>
        <v/>
      </c>
      <c r="J421" s="87" t="str">
        <f t="shared" si="53"/>
        <v/>
      </c>
    </row>
    <row r="422" spans="1:10" ht="15" thickBot="1" x14ac:dyDescent="0.35">
      <c r="A422" s="79" t="s">
        <v>925</v>
      </c>
      <c r="B422" s="79"/>
      <c r="C422" s="5"/>
      <c r="D422" s="10"/>
      <c r="E422" s="84" t="str">
        <f t="shared" si="54"/>
        <v/>
      </c>
      <c r="F422" s="85" t="str">
        <f t="shared" si="55"/>
        <v/>
      </c>
      <c r="G422" s="85" t="str">
        <f t="shared" si="56"/>
        <v/>
      </c>
      <c r="H422" s="85" t="str">
        <f t="shared" si="57"/>
        <v/>
      </c>
      <c r="I422" s="86" t="str">
        <f t="shared" si="58"/>
        <v/>
      </c>
      <c r="J422" s="87" t="str">
        <f t="shared" si="53"/>
        <v/>
      </c>
    </row>
    <row r="423" spans="1:10" ht="15" thickBot="1" x14ac:dyDescent="0.35">
      <c r="A423" s="79" t="s">
        <v>926</v>
      </c>
      <c r="B423" s="79"/>
      <c r="C423" s="5"/>
      <c r="D423" s="10"/>
      <c r="E423" s="84" t="str">
        <f t="shared" si="54"/>
        <v/>
      </c>
      <c r="F423" s="85" t="str">
        <f t="shared" si="55"/>
        <v/>
      </c>
      <c r="G423" s="85" t="str">
        <f t="shared" si="56"/>
        <v/>
      </c>
      <c r="H423" s="85" t="str">
        <f t="shared" si="57"/>
        <v/>
      </c>
      <c r="I423" s="86" t="str">
        <f t="shared" si="58"/>
        <v/>
      </c>
      <c r="J423" s="87" t="str">
        <f t="shared" si="53"/>
        <v/>
      </c>
    </row>
    <row r="424" spans="1:10" ht="15" thickBot="1" x14ac:dyDescent="0.35">
      <c r="A424" s="79" t="s">
        <v>927</v>
      </c>
      <c r="B424" s="79"/>
      <c r="C424" s="5"/>
      <c r="D424" s="10"/>
      <c r="E424" s="84" t="str">
        <f t="shared" si="54"/>
        <v/>
      </c>
      <c r="F424" s="85" t="str">
        <f t="shared" si="55"/>
        <v/>
      </c>
      <c r="G424" s="85" t="str">
        <f t="shared" si="56"/>
        <v/>
      </c>
      <c r="H424" s="85" t="str">
        <f t="shared" si="57"/>
        <v/>
      </c>
      <c r="I424" s="86" t="str">
        <f t="shared" si="58"/>
        <v/>
      </c>
      <c r="J424" s="87" t="str">
        <f t="shared" si="53"/>
        <v/>
      </c>
    </row>
    <row r="425" spans="1:10" ht="15" thickBot="1" x14ac:dyDescent="0.35">
      <c r="A425" s="79" t="s">
        <v>928</v>
      </c>
      <c r="B425" s="79"/>
      <c r="C425" s="5"/>
      <c r="D425" s="10"/>
      <c r="E425" s="84" t="str">
        <f t="shared" si="54"/>
        <v/>
      </c>
      <c r="F425" s="85" t="str">
        <f t="shared" si="55"/>
        <v/>
      </c>
      <c r="G425" s="85" t="str">
        <f t="shared" si="56"/>
        <v/>
      </c>
      <c r="H425" s="85" t="str">
        <f t="shared" si="57"/>
        <v/>
      </c>
      <c r="I425" s="86" t="str">
        <f t="shared" si="58"/>
        <v/>
      </c>
      <c r="J425" s="87" t="str">
        <f t="shared" si="53"/>
        <v/>
      </c>
    </row>
    <row r="426" spans="1:10" ht="15" thickBot="1" x14ac:dyDescent="0.35">
      <c r="A426" s="79" t="s">
        <v>929</v>
      </c>
      <c r="B426" s="79"/>
      <c r="C426" s="5"/>
      <c r="D426" s="10"/>
      <c r="E426" s="84" t="str">
        <f t="shared" si="54"/>
        <v/>
      </c>
      <c r="F426" s="85" t="str">
        <f t="shared" si="55"/>
        <v/>
      </c>
      <c r="G426" s="85" t="str">
        <f t="shared" si="56"/>
        <v/>
      </c>
      <c r="H426" s="85" t="str">
        <f t="shared" si="57"/>
        <v/>
      </c>
      <c r="I426" s="86" t="str">
        <f t="shared" si="58"/>
        <v/>
      </c>
      <c r="J426" s="87" t="str">
        <f t="shared" si="53"/>
        <v/>
      </c>
    </row>
    <row r="427" spans="1:10" ht="15" thickBot="1" x14ac:dyDescent="0.35">
      <c r="A427" s="79" t="s">
        <v>930</v>
      </c>
      <c r="B427" s="79"/>
      <c r="C427" s="5"/>
      <c r="D427" s="10"/>
      <c r="E427" s="84" t="str">
        <f t="shared" si="54"/>
        <v/>
      </c>
      <c r="F427" s="85" t="str">
        <f t="shared" si="55"/>
        <v/>
      </c>
      <c r="G427" s="85" t="str">
        <f t="shared" si="56"/>
        <v/>
      </c>
      <c r="H427" s="85" t="str">
        <f t="shared" si="57"/>
        <v/>
      </c>
      <c r="I427" s="86" t="str">
        <f t="shared" si="58"/>
        <v/>
      </c>
      <c r="J427" s="87" t="str">
        <f t="shared" si="53"/>
        <v/>
      </c>
    </row>
    <row r="428" spans="1:10" ht="15" thickBot="1" x14ac:dyDescent="0.35">
      <c r="A428" s="79" t="s">
        <v>931</v>
      </c>
      <c r="B428" s="79"/>
      <c r="C428" s="5"/>
      <c r="D428" s="10"/>
      <c r="E428" s="84" t="str">
        <f t="shared" si="54"/>
        <v/>
      </c>
      <c r="F428" s="85" t="str">
        <f t="shared" si="55"/>
        <v/>
      </c>
      <c r="G428" s="85" t="str">
        <f t="shared" si="56"/>
        <v/>
      </c>
      <c r="H428" s="85" t="str">
        <f t="shared" si="57"/>
        <v/>
      </c>
      <c r="I428" s="86" t="str">
        <f t="shared" si="58"/>
        <v/>
      </c>
      <c r="J428" s="87" t="str">
        <f t="shared" si="53"/>
        <v/>
      </c>
    </row>
    <row r="429" spans="1:10" ht="15" thickBot="1" x14ac:dyDescent="0.35">
      <c r="A429" s="79" t="s">
        <v>932</v>
      </c>
      <c r="B429" s="79"/>
      <c r="C429" s="5"/>
      <c r="D429" s="10"/>
      <c r="E429" s="84" t="str">
        <f t="shared" si="54"/>
        <v/>
      </c>
      <c r="F429" s="85" t="str">
        <f t="shared" si="55"/>
        <v/>
      </c>
      <c r="G429" s="85" t="str">
        <f t="shared" si="56"/>
        <v/>
      </c>
      <c r="H429" s="85" t="str">
        <f t="shared" si="57"/>
        <v/>
      </c>
      <c r="I429" s="86" t="str">
        <f t="shared" si="58"/>
        <v/>
      </c>
      <c r="J429" s="87" t="str">
        <f t="shared" si="53"/>
        <v/>
      </c>
    </row>
    <row r="430" spans="1:10" ht="15" thickBot="1" x14ac:dyDescent="0.35">
      <c r="A430" s="79" t="s">
        <v>933</v>
      </c>
      <c r="B430" s="79"/>
      <c r="C430" s="5"/>
      <c r="D430" s="10"/>
      <c r="E430" s="84" t="str">
        <f t="shared" si="54"/>
        <v/>
      </c>
      <c r="F430" s="85" t="str">
        <f t="shared" si="55"/>
        <v/>
      </c>
      <c r="G430" s="85" t="str">
        <f t="shared" si="56"/>
        <v/>
      </c>
      <c r="H430" s="85" t="str">
        <f t="shared" si="57"/>
        <v/>
      </c>
      <c r="I430" s="86" t="str">
        <f t="shared" si="58"/>
        <v/>
      </c>
      <c r="J430" s="87" t="str">
        <f t="shared" si="53"/>
        <v/>
      </c>
    </row>
    <row r="431" spans="1:10" ht="15" thickBot="1" x14ac:dyDescent="0.35">
      <c r="A431" s="79" t="s">
        <v>934</v>
      </c>
      <c r="B431" s="79"/>
      <c r="C431" s="5"/>
      <c r="D431" s="10"/>
      <c r="E431" s="84" t="str">
        <f t="shared" si="54"/>
        <v/>
      </c>
      <c r="F431" s="85" t="str">
        <f t="shared" si="55"/>
        <v/>
      </c>
      <c r="G431" s="85" t="str">
        <f t="shared" si="56"/>
        <v/>
      </c>
      <c r="H431" s="85" t="str">
        <f t="shared" si="57"/>
        <v/>
      </c>
      <c r="I431" s="86" t="str">
        <f t="shared" si="58"/>
        <v/>
      </c>
      <c r="J431" s="87" t="str">
        <f t="shared" si="53"/>
        <v/>
      </c>
    </row>
    <row r="432" spans="1:10" ht="15" thickBot="1" x14ac:dyDescent="0.35">
      <c r="A432" s="79" t="s">
        <v>935</v>
      </c>
      <c r="B432" s="79"/>
      <c r="C432" s="5"/>
      <c r="D432" s="10"/>
      <c r="E432" s="84" t="str">
        <f t="shared" si="54"/>
        <v/>
      </c>
      <c r="F432" s="85" t="str">
        <f t="shared" si="55"/>
        <v/>
      </c>
      <c r="G432" s="85" t="str">
        <f t="shared" si="56"/>
        <v/>
      </c>
      <c r="H432" s="85" t="str">
        <f t="shared" si="57"/>
        <v/>
      </c>
      <c r="I432" s="86" t="str">
        <f t="shared" si="58"/>
        <v/>
      </c>
      <c r="J432" s="87" t="str">
        <f t="shared" si="53"/>
        <v/>
      </c>
    </row>
    <row r="433" spans="1:10" ht="15" thickBot="1" x14ac:dyDescent="0.35">
      <c r="A433" s="79" t="s">
        <v>936</v>
      </c>
      <c r="B433" s="79"/>
      <c r="C433" s="5"/>
      <c r="D433" s="10"/>
      <c r="E433" s="84" t="str">
        <f t="shared" si="54"/>
        <v/>
      </c>
      <c r="F433" s="85" t="str">
        <f t="shared" si="55"/>
        <v/>
      </c>
      <c r="G433" s="85" t="str">
        <f t="shared" si="56"/>
        <v/>
      </c>
      <c r="H433" s="85" t="str">
        <f t="shared" si="57"/>
        <v/>
      </c>
      <c r="I433" s="86" t="str">
        <f t="shared" si="58"/>
        <v/>
      </c>
      <c r="J433" s="87" t="str">
        <f t="shared" si="53"/>
        <v/>
      </c>
    </row>
    <row r="434" spans="1:10" ht="15" thickBot="1" x14ac:dyDescent="0.35">
      <c r="A434" s="79" t="s">
        <v>937</v>
      </c>
      <c r="B434" s="79"/>
      <c r="C434" s="5"/>
      <c r="D434" s="10"/>
      <c r="E434" s="84" t="str">
        <f t="shared" si="54"/>
        <v/>
      </c>
      <c r="F434" s="85" t="str">
        <f t="shared" si="55"/>
        <v/>
      </c>
      <c r="G434" s="85" t="str">
        <f t="shared" si="56"/>
        <v/>
      </c>
      <c r="H434" s="85" t="str">
        <f t="shared" si="57"/>
        <v/>
      </c>
      <c r="I434" s="86" t="str">
        <f t="shared" si="58"/>
        <v/>
      </c>
      <c r="J434" s="87" t="str">
        <f t="shared" si="53"/>
        <v/>
      </c>
    </row>
    <row r="435" spans="1:10" ht="15" thickBot="1" x14ac:dyDescent="0.35">
      <c r="A435" s="79" t="s">
        <v>938</v>
      </c>
      <c r="B435" s="79"/>
      <c r="C435" s="5"/>
      <c r="D435" s="10"/>
      <c r="E435" s="84" t="str">
        <f t="shared" si="54"/>
        <v/>
      </c>
      <c r="F435" s="85" t="str">
        <f t="shared" si="55"/>
        <v/>
      </c>
      <c r="G435" s="85" t="str">
        <f t="shared" si="56"/>
        <v/>
      </c>
      <c r="H435" s="85" t="str">
        <f t="shared" si="57"/>
        <v/>
      </c>
      <c r="I435" s="86" t="str">
        <f t="shared" si="58"/>
        <v/>
      </c>
      <c r="J435" s="87" t="str">
        <f t="shared" si="53"/>
        <v/>
      </c>
    </row>
    <row r="436" spans="1:10" ht="15" thickBot="1" x14ac:dyDescent="0.35">
      <c r="A436" s="79" t="s">
        <v>939</v>
      </c>
      <c r="B436" s="79"/>
      <c r="C436" s="5"/>
      <c r="D436" s="10"/>
      <c r="E436" s="84" t="str">
        <f t="shared" si="54"/>
        <v/>
      </c>
      <c r="F436" s="85" t="str">
        <f t="shared" si="55"/>
        <v/>
      </c>
      <c r="G436" s="85" t="str">
        <f t="shared" si="56"/>
        <v/>
      </c>
      <c r="H436" s="85" t="str">
        <f t="shared" si="57"/>
        <v/>
      </c>
      <c r="I436" s="86" t="str">
        <f t="shared" si="58"/>
        <v/>
      </c>
      <c r="J436" s="87" t="str">
        <f t="shared" si="53"/>
        <v/>
      </c>
    </row>
    <row r="437" spans="1:10" ht="15" thickBot="1" x14ac:dyDescent="0.35">
      <c r="A437" s="79" t="s">
        <v>940</v>
      </c>
      <c r="B437" s="79"/>
      <c r="C437" s="5"/>
      <c r="D437" s="10"/>
      <c r="E437" s="84" t="str">
        <f t="shared" si="54"/>
        <v/>
      </c>
      <c r="F437" s="85" t="str">
        <f t="shared" si="55"/>
        <v/>
      </c>
      <c r="G437" s="85" t="str">
        <f t="shared" si="56"/>
        <v/>
      </c>
      <c r="H437" s="85" t="str">
        <f t="shared" si="57"/>
        <v/>
      </c>
      <c r="I437" s="86" t="str">
        <f t="shared" si="58"/>
        <v/>
      </c>
      <c r="J437" s="87" t="str">
        <f t="shared" si="53"/>
        <v/>
      </c>
    </row>
    <row r="438" spans="1:10" ht="15" thickBot="1" x14ac:dyDescent="0.35">
      <c r="A438" s="79" t="s">
        <v>941</v>
      </c>
      <c r="B438" s="79"/>
      <c r="C438" s="5"/>
      <c r="D438" s="10"/>
      <c r="E438" s="84" t="str">
        <f t="shared" si="54"/>
        <v/>
      </c>
      <c r="F438" s="85" t="str">
        <f t="shared" si="55"/>
        <v/>
      </c>
      <c r="G438" s="85" t="str">
        <f t="shared" si="56"/>
        <v/>
      </c>
      <c r="H438" s="85" t="str">
        <f t="shared" si="57"/>
        <v/>
      </c>
      <c r="I438" s="86" t="str">
        <f t="shared" si="58"/>
        <v/>
      </c>
      <c r="J438" s="87" t="str">
        <f t="shared" si="53"/>
        <v/>
      </c>
    </row>
    <row r="439" spans="1:10" ht="15" thickBot="1" x14ac:dyDescent="0.35">
      <c r="A439" s="79" t="s">
        <v>942</v>
      </c>
      <c r="B439" s="79"/>
      <c r="C439" s="5"/>
      <c r="D439" s="10"/>
      <c r="E439" s="84" t="str">
        <f t="shared" si="54"/>
        <v/>
      </c>
      <c r="F439" s="85" t="str">
        <f t="shared" si="55"/>
        <v/>
      </c>
      <c r="G439" s="85" t="str">
        <f t="shared" si="56"/>
        <v/>
      </c>
      <c r="H439" s="85" t="str">
        <f t="shared" si="57"/>
        <v/>
      </c>
      <c r="I439" s="86" t="str">
        <f t="shared" si="58"/>
        <v/>
      </c>
      <c r="J439" s="87" t="str">
        <f t="shared" si="53"/>
        <v/>
      </c>
    </row>
    <row r="440" spans="1:10" ht="15" thickBot="1" x14ac:dyDescent="0.35">
      <c r="A440" s="79" t="s">
        <v>943</v>
      </c>
      <c r="B440" s="79"/>
      <c r="C440" s="5"/>
      <c r="D440" s="10"/>
      <c r="E440" s="84" t="str">
        <f t="shared" si="54"/>
        <v/>
      </c>
      <c r="F440" s="85" t="str">
        <f t="shared" si="55"/>
        <v/>
      </c>
      <c r="G440" s="85" t="str">
        <f t="shared" si="56"/>
        <v/>
      </c>
      <c r="H440" s="85" t="str">
        <f t="shared" si="57"/>
        <v/>
      </c>
      <c r="I440" s="86" t="str">
        <f t="shared" si="58"/>
        <v/>
      </c>
      <c r="J440" s="87" t="str">
        <f t="shared" si="53"/>
        <v/>
      </c>
    </row>
    <row r="441" spans="1:10" ht="15" thickBot="1" x14ac:dyDescent="0.35">
      <c r="A441" s="79" t="s">
        <v>944</v>
      </c>
      <c r="B441" s="79"/>
      <c r="C441" s="5"/>
      <c r="D441" s="10"/>
      <c r="E441" s="84" t="str">
        <f t="shared" si="54"/>
        <v/>
      </c>
      <c r="F441" s="85" t="str">
        <f t="shared" si="55"/>
        <v/>
      </c>
      <c r="G441" s="85" t="str">
        <f t="shared" si="56"/>
        <v/>
      </c>
      <c r="H441" s="85" t="str">
        <f t="shared" si="57"/>
        <v/>
      </c>
      <c r="I441" s="86" t="str">
        <f t="shared" si="58"/>
        <v/>
      </c>
      <c r="J441" s="87" t="str">
        <f t="shared" si="53"/>
        <v/>
      </c>
    </row>
    <row r="442" spans="1:10" ht="15" thickBot="1" x14ac:dyDescent="0.35">
      <c r="A442" s="79" t="s">
        <v>945</v>
      </c>
      <c r="B442" s="79"/>
      <c r="C442" s="5"/>
      <c r="D442" s="10"/>
      <c r="E442" s="84" t="str">
        <f t="shared" si="54"/>
        <v/>
      </c>
      <c r="F442" s="85" t="str">
        <f t="shared" si="55"/>
        <v/>
      </c>
      <c r="G442" s="85" t="str">
        <f t="shared" si="56"/>
        <v/>
      </c>
      <c r="H442" s="85" t="str">
        <f t="shared" si="57"/>
        <v/>
      </c>
      <c r="I442" s="86" t="str">
        <f t="shared" si="58"/>
        <v/>
      </c>
      <c r="J442" s="87" t="str">
        <f t="shared" si="53"/>
        <v/>
      </c>
    </row>
    <row r="443" spans="1:10" ht="15" thickBot="1" x14ac:dyDescent="0.35">
      <c r="A443" s="79" t="s">
        <v>946</v>
      </c>
      <c r="B443" s="79"/>
      <c r="C443" s="5"/>
      <c r="D443" s="10"/>
      <c r="E443" s="84" t="str">
        <f t="shared" si="54"/>
        <v/>
      </c>
      <c r="F443" s="85" t="str">
        <f t="shared" si="55"/>
        <v/>
      </c>
      <c r="G443" s="85" t="str">
        <f t="shared" si="56"/>
        <v/>
      </c>
      <c r="H443" s="85" t="str">
        <f t="shared" si="57"/>
        <v/>
      </c>
      <c r="I443" s="86" t="str">
        <f t="shared" si="58"/>
        <v/>
      </c>
      <c r="J443" s="87" t="str">
        <f t="shared" si="53"/>
        <v/>
      </c>
    </row>
    <row r="444" spans="1:10" ht="15" thickBot="1" x14ac:dyDescent="0.35">
      <c r="A444" s="79" t="s">
        <v>947</v>
      </c>
      <c r="B444" s="79"/>
      <c r="C444" s="5"/>
      <c r="D444" s="10"/>
      <c r="E444" s="84" t="str">
        <f t="shared" si="54"/>
        <v/>
      </c>
      <c r="F444" s="85" t="str">
        <f t="shared" si="55"/>
        <v/>
      </c>
      <c r="G444" s="85" t="str">
        <f t="shared" si="56"/>
        <v/>
      </c>
      <c r="H444" s="85" t="str">
        <f t="shared" si="57"/>
        <v/>
      </c>
      <c r="I444" s="86" t="str">
        <f t="shared" si="58"/>
        <v/>
      </c>
      <c r="J444" s="87" t="str">
        <f t="shared" si="53"/>
        <v/>
      </c>
    </row>
    <row r="445" spans="1:10" ht="15" thickBot="1" x14ac:dyDescent="0.35">
      <c r="A445" s="79" t="s">
        <v>948</v>
      </c>
      <c r="B445" s="79"/>
      <c r="C445" s="5"/>
      <c r="D445" s="10"/>
      <c r="E445" s="84" t="str">
        <f t="shared" si="54"/>
        <v/>
      </c>
      <c r="F445" s="85" t="str">
        <f t="shared" si="55"/>
        <v/>
      </c>
      <c r="G445" s="85" t="str">
        <f t="shared" si="56"/>
        <v/>
      </c>
      <c r="H445" s="85" t="str">
        <f t="shared" si="57"/>
        <v/>
      </c>
      <c r="I445" s="86" t="str">
        <f t="shared" si="58"/>
        <v/>
      </c>
      <c r="J445" s="87" t="str">
        <f t="shared" si="53"/>
        <v/>
      </c>
    </row>
    <row r="446" spans="1:10" ht="15" thickBot="1" x14ac:dyDescent="0.35">
      <c r="A446" s="79" t="s">
        <v>949</v>
      </c>
      <c r="B446" s="79"/>
      <c r="C446" s="5"/>
      <c r="D446" s="10"/>
      <c r="E446" s="84" t="str">
        <f t="shared" si="54"/>
        <v/>
      </c>
      <c r="F446" s="85" t="str">
        <f t="shared" si="55"/>
        <v/>
      </c>
      <c r="G446" s="85" t="str">
        <f t="shared" si="56"/>
        <v/>
      </c>
      <c r="H446" s="85" t="str">
        <f t="shared" si="57"/>
        <v/>
      </c>
      <c r="I446" s="86" t="str">
        <f t="shared" si="58"/>
        <v/>
      </c>
      <c r="J446" s="87" t="str">
        <f t="shared" si="53"/>
        <v/>
      </c>
    </row>
    <row r="447" spans="1:10" ht="15" thickBot="1" x14ac:dyDescent="0.35">
      <c r="A447" s="79" t="s">
        <v>950</v>
      </c>
      <c r="B447" s="79"/>
      <c r="C447" s="5"/>
      <c r="D447" s="10"/>
      <c r="E447" s="84" t="str">
        <f t="shared" si="54"/>
        <v/>
      </c>
      <c r="F447" s="85" t="str">
        <f t="shared" si="55"/>
        <v/>
      </c>
      <c r="G447" s="85" t="str">
        <f t="shared" si="56"/>
        <v/>
      </c>
      <c r="H447" s="85" t="str">
        <f t="shared" si="57"/>
        <v/>
      </c>
      <c r="I447" s="86" t="str">
        <f t="shared" si="58"/>
        <v/>
      </c>
      <c r="J447" s="87" t="str">
        <f t="shared" si="53"/>
        <v/>
      </c>
    </row>
    <row r="448" spans="1:10" ht="15" thickBot="1" x14ac:dyDescent="0.35">
      <c r="A448" s="79" t="s">
        <v>951</v>
      </c>
      <c r="B448" s="79"/>
      <c r="C448" s="5"/>
      <c r="D448" s="10"/>
      <c r="E448" s="84" t="str">
        <f t="shared" si="54"/>
        <v/>
      </c>
      <c r="F448" s="85" t="str">
        <f t="shared" si="55"/>
        <v/>
      </c>
      <c r="G448" s="85" t="str">
        <f t="shared" si="56"/>
        <v/>
      </c>
      <c r="H448" s="85" t="str">
        <f t="shared" si="57"/>
        <v/>
      </c>
      <c r="I448" s="86" t="str">
        <f t="shared" si="58"/>
        <v/>
      </c>
      <c r="J448" s="87" t="str">
        <f t="shared" si="53"/>
        <v/>
      </c>
    </row>
    <row r="449" spans="1:10" ht="15" thickBot="1" x14ac:dyDescent="0.35">
      <c r="A449" s="79" t="s">
        <v>952</v>
      </c>
      <c r="B449" s="79"/>
      <c r="C449" s="5"/>
      <c r="D449" s="10"/>
      <c r="E449" s="84" t="str">
        <f t="shared" si="54"/>
        <v/>
      </c>
      <c r="F449" s="85" t="str">
        <f t="shared" si="55"/>
        <v/>
      </c>
      <c r="G449" s="85" t="str">
        <f t="shared" si="56"/>
        <v/>
      </c>
      <c r="H449" s="85" t="str">
        <f t="shared" si="57"/>
        <v/>
      </c>
      <c r="I449" s="86" t="str">
        <f t="shared" si="58"/>
        <v/>
      </c>
      <c r="J449" s="87" t="str">
        <f t="shared" si="53"/>
        <v/>
      </c>
    </row>
    <row r="450" spans="1:10" ht="15" thickBot="1" x14ac:dyDescent="0.35">
      <c r="A450" s="79" t="s">
        <v>953</v>
      </c>
      <c r="B450" s="79"/>
      <c r="C450" s="5"/>
      <c r="D450" s="10"/>
      <c r="E450" s="84" t="str">
        <f t="shared" si="54"/>
        <v/>
      </c>
      <c r="F450" s="85" t="str">
        <f t="shared" si="55"/>
        <v/>
      </c>
      <c r="G450" s="85" t="str">
        <f t="shared" si="56"/>
        <v/>
      </c>
      <c r="H450" s="85" t="str">
        <f t="shared" si="57"/>
        <v/>
      </c>
      <c r="I450" s="86" t="str">
        <f t="shared" si="58"/>
        <v/>
      </c>
      <c r="J450" s="87" t="str">
        <f t="shared" si="53"/>
        <v/>
      </c>
    </row>
    <row r="451" spans="1:10" ht="15" thickBot="1" x14ac:dyDescent="0.35">
      <c r="A451" s="79" t="s">
        <v>954</v>
      </c>
      <c r="B451" s="79"/>
      <c r="C451" s="5"/>
      <c r="D451" s="10"/>
      <c r="E451" s="84" t="str">
        <f t="shared" si="54"/>
        <v/>
      </c>
      <c r="F451" s="85" t="str">
        <f t="shared" si="55"/>
        <v/>
      </c>
      <c r="G451" s="85" t="str">
        <f t="shared" si="56"/>
        <v/>
      </c>
      <c r="H451" s="85" t="str">
        <f t="shared" si="57"/>
        <v/>
      </c>
      <c r="I451" s="86" t="str">
        <f t="shared" si="58"/>
        <v/>
      </c>
      <c r="J451" s="87" t="str">
        <f t="shared" si="53"/>
        <v/>
      </c>
    </row>
    <row r="452" spans="1:10" ht="15" thickBot="1" x14ac:dyDescent="0.35">
      <c r="A452" s="79" t="s">
        <v>955</v>
      </c>
      <c r="B452" s="79"/>
      <c r="C452" s="5"/>
      <c r="D452" s="10"/>
      <c r="E452" s="84" t="str">
        <f t="shared" si="54"/>
        <v/>
      </c>
      <c r="F452" s="85" t="str">
        <f t="shared" si="55"/>
        <v/>
      </c>
      <c r="G452" s="85" t="str">
        <f t="shared" si="56"/>
        <v/>
      </c>
      <c r="H452" s="85" t="str">
        <f t="shared" si="57"/>
        <v/>
      </c>
      <c r="I452" s="86" t="str">
        <f t="shared" si="58"/>
        <v/>
      </c>
      <c r="J452" s="87" t="str">
        <f t="shared" si="53"/>
        <v/>
      </c>
    </row>
    <row r="453" spans="1:10" ht="15" thickBot="1" x14ac:dyDescent="0.35">
      <c r="A453" s="79" t="s">
        <v>956</v>
      </c>
      <c r="B453" s="79"/>
      <c r="C453" s="5"/>
      <c r="D453" s="10"/>
      <c r="E453" s="84" t="str">
        <f t="shared" si="54"/>
        <v/>
      </c>
      <c r="F453" s="85" t="str">
        <f t="shared" si="55"/>
        <v/>
      </c>
      <c r="G453" s="85" t="str">
        <f t="shared" si="56"/>
        <v/>
      </c>
      <c r="H453" s="85" t="str">
        <f t="shared" si="57"/>
        <v/>
      </c>
      <c r="I453" s="86" t="str">
        <f t="shared" si="58"/>
        <v/>
      </c>
      <c r="J453" s="87" t="str">
        <f t="shared" si="53"/>
        <v/>
      </c>
    </row>
    <row r="454" spans="1:10" ht="15" thickBot="1" x14ac:dyDescent="0.35">
      <c r="A454" s="79" t="s">
        <v>957</v>
      </c>
      <c r="B454" s="79"/>
      <c r="C454" s="5"/>
      <c r="D454" s="10"/>
      <c r="E454" s="84" t="str">
        <f t="shared" si="54"/>
        <v/>
      </c>
      <c r="F454" s="85" t="str">
        <f t="shared" si="55"/>
        <v/>
      </c>
      <c r="G454" s="85" t="str">
        <f t="shared" si="56"/>
        <v/>
      </c>
      <c r="H454" s="85" t="str">
        <f t="shared" si="57"/>
        <v/>
      </c>
      <c r="I454" s="86" t="str">
        <f t="shared" si="58"/>
        <v/>
      </c>
      <c r="J454" s="87" t="str">
        <f t="shared" si="53"/>
        <v/>
      </c>
    </row>
    <row r="455" spans="1:10" ht="15" thickBot="1" x14ac:dyDescent="0.35">
      <c r="A455" s="79" t="s">
        <v>958</v>
      </c>
      <c r="B455" s="79"/>
      <c r="C455" s="5"/>
      <c r="D455" s="10"/>
      <c r="E455" s="84" t="str">
        <f t="shared" si="54"/>
        <v/>
      </c>
      <c r="F455" s="85" t="str">
        <f t="shared" si="55"/>
        <v/>
      </c>
      <c r="G455" s="85" t="str">
        <f t="shared" si="56"/>
        <v/>
      </c>
      <c r="H455" s="85" t="str">
        <f t="shared" si="57"/>
        <v/>
      </c>
      <c r="I455" s="86" t="str">
        <f t="shared" si="58"/>
        <v/>
      </c>
      <c r="J455" s="87" t="str">
        <f t="shared" si="53"/>
        <v/>
      </c>
    </row>
    <row r="456" spans="1:10" ht="15" thickBot="1" x14ac:dyDescent="0.35">
      <c r="A456" s="79" t="s">
        <v>959</v>
      </c>
      <c r="B456" s="79"/>
      <c r="C456" s="5"/>
      <c r="D456" s="10"/>
      <c r="E456" s="84" t="str">
        <f t="shared" si="54"/>
        <v/>
      </c>
      <c r="F456" s="85" t="str">
        <f t="shared" si="55"/>
        <v/>
      </c>
      <c r="G456" s="85" t="str">
        <f t="shared" si="56"/>
        <v/>
      </c>
      <c r="H456" s="85" t="str">
        <f t="shared" si="57"/>
        <v/>
      </c>
      <c r="I456" s="86" t="str">
        <f t="shared" si="58"/>
        <v/>
      </c>
      <c r="J456" s="87" t="str">
        <f t="shared" si="53"/>
        <v/>
      </c>
    </row>
    <row r="457" spans="1:10" ht="15" thickBot="1" x14ac:dyDescent="0.35">
      <c r="A457" s="79" t="s">
        <v>960</v>
      </c>
      <c r="B457" s="79"/>
      <c r="C457" s="5"/>
      <c r="D457" s="10"/>
      <c r="E457" s="84" t="str">
        <f t="shared" si="54"/>
        <v/>
      </c>
      <c r="F457" s="85" t="str">
        <f t="shared" si="55"/>
        <v/>
      </c>
      <c r="G457" s="85" t="str">
        <f t="shared" si="56"/>
        <v/>
      </c>
      <c r="H457" s="85" t="str">
        <f t="shared" si="57"/>
        <v/>
      </c>
      <c r="I457" s="86" t="str">
        <f t="shared" si="58"/>
        <v/>
      </c>
      <c r="J457" s="87" t="str">
        <f t="shared" si="53"/>
        <v/>
      </c>
    </row>
    <row r="458" spans="1:10" ht="15" thickBot="1" x14ac:dyDescent="0.35">
      <c r="A458" s="79" t="s">
        <v>961</v>
      </c>
      <c r="B458" s="79"/>
      <c r="C458" s="5"/>
      <c r="D458" s="10"/>
      <c r="E458" s="84" t="str">
        <f t="shared" si="54"/>
        <v/>
      </c>
      <c r="F458" s="85" t="str">
        <f t="shared" si="55"/>
        <v/>
      </c>
      <c r="G458" s="85" t="str">
        <f t="shared" si="56"/>
        <v/>
      </c>
      <c r="H458" s="85" t="str">
        <f t="shared" si="57"/>
        <v/>
      </c>
      <c r="I458" s="86" t="str">
        <f t="shared" si="58"/>
        <v/>
      </c>
      <c r="J458" s="87" t="str">
        <f t="shared" si="53"/>
        <v/>
      </c>
    </row>
    <row r="459" spans="1:10" ht="15" thickBot="1" x14ac:dyDescent="0.35">
      <c r="A459" s="79" t="s">
        <v>962</v>
      </c>
      <c r="B459" s="79"/>
      <c r="C459" s="5"/>
      <c r="D459" s="10"/>
      <c r="E459" s="84" t="str">
        <f t="shared" si="54"/>
        <v/>
      </c>
      <c r="F459" s="85" t="str">
        <f t="shared" si="55"/>
        <v/>
      </c>
      <c r="G459" s="85" t="str">
        <f t="shared" si="56"/>
        <v/>
      </c>
      <c r="H459" s="85" t="str">
        <f t="shared" si="57"/>
        <v/>
      </c>
      <c r="I459" s="86" t="str">
        <f t="shared" si="58"/>
        <v/>
      </c>
      <c r="J459" s="87" t="str">
        <f t="shared" si="53"/>
        <v/>
      </c>
    </row>
    <row r="460" spans="1:10" ht="15" thickBot="1" x14ac:dyDescent="0.35">
      <c r="A460" s="79" t="s">
        <v>963</v>
      </c>
      <c r="B460" s="79"/>
      <c r="C460" s="5"/>
      <c r="D460" s="10"/>
      <c r="E460" s="84" t="str">
        <f t="shared" si="54"/>
        <v/>
      </c>
      <c r="F460" s="85" t="str">
        <f t="shared" si="55"/>
        <v/>
      </c>
      <c r="G460" s="85" t="str">
        <f t="shared" si="56"/>
        <v/>
      </c>
      <c r="H460" s="85" t="str">
        <f t="shared" si="57"/>
        <v/>
      </c>
      <c r="I460" s="86" t="str">
        <f t="shared" si="58"/>
        <v/>
      </c>
      <c r="J460" s="87" t="str">
        <f t="shared" si="53"/>
        <v/>
      </c>
    </row>
    <row r="461" spans="1:10" ht="15" thickBot="1" x14ac:dyDescent="0.35">
      <c r="A461" s="79" t="s">
        <v>964</v>
      </c>
      <c r="B461" s="79"/>
      <c r="C461" s="5"/>
      <c r="D461" s="10"/>
      <c r="E461" s="84" t="str">
        <f t="shared" si="54"/>
        <v/>
      </c>
      <c r="F461" s="85" t="str">
        <f t="shared" si="55"/>
        <v/>
      </c>
      <c r="G461" s="85" t="str">
        <f t="shared" si="56"/>
        <v/>
      </c>
      <c r="H461" s="85" t="str">
        <f t="shared" si="57"/>
        <v/>
      </c>
      <c r="I461" s="86" t="str">
        <f t="shared" si="58"/>
        <v/>
      </c>
      <c r="J461" s="87" t="str">
        <f t="shared" si="53"/>
        <v/>
      </c>
    </row>
    <row r="462" spans="1:10" ht="15" thickBot="1" x14ac:dyDescent="0.35">
      <c r="A462" s="79" t="s">
        <v>965</v>
      </c>
      <c r="B462" s="79"/>
      <c r="C462" s="5"/>
      <c r="D462" s="10"/>
      <c r="E462" s="84" t="str">
        <f t="shared" si="54"/>
        <v/>
      </c>
      <c r="F462" s="85" t="str">
        <f t="shared" si="55"/>
        <v/>
      </c>
      <c r="G462" s="85" t="str">
        <f t="shared" si="56"/>
        <v/>
      </c>
      <c r="H462" s="85" t="str">
        <f t="shared" si="57"/>
        <v/>
      </c>
      <c r="I462" s="86" t="str">
        <f t="shared" si="58"/>
        <v/>
      </c>
      <c r="J462" s="87" t="str">
        <f t="shared" si="53"/>
        <v/>
      </c>
    </row>
    <row r="463" spans="1:10" ht="15" thickBot="1" x14ac:dyDescent="0.35">
      <c r="A463" s="79" t="s">
        <v>966</v>
      </c>
      <c r="B463" s="79"/>
      <c r="C463" s="5"/>
      <c r="D463" s="10"/>
      <c r="E463" s="84" t="str">
        <f t="shared" si="54"/>
        <v/>
      </c>
      <c r="F463" s="85" t="str">
        <f t="shared" si="55"/>
        <v/>
      </c>
      <c r="G463" s="85" t="str">
        <f t="shared" si="56"/>
        <v/>
      </c>
      <c r="H463" s="85" t="str">
        <f t="shared" si="57"/>
        <v/>
      </c>
      <c r="I463" s="86" t="str">
        <f t="shared" si="58"/>
        <v/>
      </c>
      <c r="J463" s="87" t="str">
        <f t="shared" si="53"/>
        <v/>
      </c>
    </row>
    <row r="464" spans="1:10" ht="15" thickBot="1" x14ac:dyDescent="0.35">
      <c r="A464" s="79" t="s">
        <v>967</v>
      </c>
      <c r="B464" s="79"/>
      <c r="C464" s="5"/>
      <c r="D464" s="10"/>
      <c r="E464" s="84" t="str">
        <f t="shared" si="54"/>
        <v/>
      </c>
      <c r="F464" s="85" t="str">
        <f t="shared" si="55"/>
        <v/>
      </c>
      <c r="G464" s="85" t="str">
        <f t="shared" si="56"/>
        <v/>
      </c>
      <c r="H464" s="85" t="str">
        <f t="shared" si="57"/>
        <v/>
      </c>
      <c r="I464" s="86" t="str">
        <f t="shared" si="58"/>
        <v/>
      </c>
      <c r="J464" s="87" t="str">
        <f t="shared" si="53"/>
        <v/>
      </c>
    </row>
    <row r="465" spans="1:10" ht="15" thickBot="1" x14ac:dyDescent="0.35">
      <c r="A465" s="79" t="s">
        <v>968</v>
      </c>
      <c r="B465" s="79"/>
      <c r="C465" s="5"/>
      <c r="D465" s="10"/>
      <c r="E465" s="84" t="str">
        <f t="shared" si="54"/>
        <v/>
      </c>
      <c r="F465" s="85" t="str">
        <f t="shared" si="55"/>
        <v/>
      </c>
      <c r="G465" s="85" t="str">
        <f t="shared" si="56"/>
        <v/>
      </c>
      <c r="H465" s="85" t="str">
        <f t="shared" si="57"/>
        <v/>
      </c>
      <c r="I465" s="86" t="str">
        <f t="shared" si="58"/>
        <v/>
      </c>
      <c r="J465" s="87" t="str">
        <f t="shared" si="53"/>
        <v/>
      </c>
    </row>
    <row r="466" spans="1:10" ht="15" thickBot="1" x14ac:dyDescent="0.35">
      <c r="A466" s="79" t="s">
        <v>969</v>
      </c>
      <c r="B466" s="79"/>
      <c r="C466" s="5"/>
      <c r="D466" s="10"/>
      <c r="E466" s="84" t="str">
        <f t="shared" si="54"/>
        <v/>
      </c>
      <c r="F466" s="85" t="str">
        <f t="shared" si="55"/>
        <v/>
      </c>
      <c r="G466" s="85" t="str">
        <f t="shared" si="56"/>
        <v/>
      </c>
      <c r="H466" s="85" t="str">
        <f t="shared" si="57"/>
        <v/>
      </c>
      <c r="I466" s="86" t="str">
        <f t="shared" si="58"/>
        <v/>
      </c>
      <c r="J466" s="87" t="str">
        <f t="shared" si="53"/>
        <v/>
      </c>
    </row>
    <row r="467" spans="1:10" ht="15" thickBot="1" x14ac:dyDescent="0.35">
      <c r="A467" s="79" t="s">
        <v>970</v>
      </c>
      <c r="B467" s="79"/>
      <c r="C467" s="5"/>
      <c r="D467" s="10"/>
      <c r="E467" s="84" t="str">
        <f t="shared" si="54"/>
        <v/>
      </c>
      <c r="F467" s="85" t="str">
        <f t="shared" si="55"/>
        <v/>
      </c>
      <c r="G467" s="85" t="str">
        <f t="shared" si="56"/>
        <v/>
      </c>
      <c r="H467" s="85" t="str">
        <f t="shared" si="57"/>
        <v/>
      </c>
      <c r="I467" s="86" t="str">
        <f t="shared" si="58"/>
        <v/>
      </c>
      <c r="J467" s="87" t="str">
        <f t="shared" ref="J467:J497" si="59">IF(E467&lt;=n,IF(kar&gt;(E467-1),(F467-I467)*(1+(_r+pz)),F467-I467),"")</f>
        <v/>
      </c>
    </row>
    <row r="468" spans="1:10" ht="15" thickBot="1" x14ac:dyDescent="0.35">
      <c r="A468" s="79" t="s">
        <v>971</v>
      </c>
      <c r="B468" s="79"/>
      <c r="C468" s="5"/>
      <c r="D468" s="10"/>
      <c r="E468" s="84" t="str">
        <f t="shared" si="54"/>
        <v/>
      </c>
      <c r="F468" s="85" t="str">
        <f t="shared" si="55"/>
        <v/>
      </c>
      <c r="G468" s="85" t="str">
        <f t="shared" si="56"/>
        <v/>
      </c>
      <c r="H468" s="85" t="str">
        <f t="shared" si="57"/>
        <v/>
      </c>
      <c r="I468" s="86" t="str">
        <f t="shared" si="58"/>
        <v/>
      </c>
      <c r="J468" s="87" t="str">
        <f t="shared" si="59"/>
        <v/>
      </c>
    </row>
    <row r="469" spans="1:10" ht="15" thickBot="1" x14ac:dyDescent="0.35">
      <c r="A469" s="79" t="s">
        <v>972</v>
      </c>
      <c r="B469" s="79"/>
      <c r="C469" s="5"/>
      <c r="D469" s="10"/>
      <c r="E469" s="84" t="str">
        <f t="shared" si="54"/>
        <v/>
      </c>
      <c r="F469" s="85" t="str">
        <f t="shared" si="55"/>
        <v/>
      </c>
      <c r="G469" s="85" t="str">
        <f t="shared" si="56"/>
        <v/>
      </c>
      <c r="H469" s="85" t="str">
        <f t="shared" si="57"/>
        <v/>
      </c>
      <c r="I469" s="86" t="str">
        <f t="shared" si="58"/>
        <v/>
      </c>
      <c r="J469" s="87" t="str">
        <f t="shared" si="59"/>
        <v/>
      </c>
    </row>
    <row r="470" spans="1:10" ht="15" thickBot="1" x14ac:dyDescent="0.35">
      <c r="A470" s="79" t="s">
        <v>973</v>
      </c>
      <c r="B470" s="79"/>
      <c r="C470" s="5"/>
      <c r="D470" s="10"/>
      <c r="E470" s="84" t="str">
        <f t="shared" si="54"/>
        <v/>
      </c>
      <c r="F470" s="85" t="str">
        <f t="shared" si="55"/>
        <v/>
      </c>
      <c r="G470" s="85" t="str">
        <f t="shared" si="56"/>
        <v/>
      </c>
      <c r="H470" s="85" t="str">
        <f t="shared" si="57"/>
        <v/>
      </c>
      <c r="I470" s="86" t="str">
        <f t="shared" si="58"/>
        <v/>
      </c>
      <c r="J470" s="87" t="str">
        <f t="shared" si="59"/>
        <v/>
      </c>
    </row>
    <row r="471" spans="1:10" ht="15" thickBot="1" x14ac:dyDescent="0.35">
      <c r="A471" s="79" t="s">
        <v>974</v>
      </c>
      <c r="B471" s="79"/>
      <c r="C471" s="5"/>
      <c r="D471" s="10"/>
      <c r="E471" s="84" t="str">
        <f t="shared" si="54"/>
        <v/>
      </c>
      <c r="F471" s="85" t="str">
        <f t="shared" si="55"/>
        <v/>
      </c>
      <c r="G471" s="85" t="str">
        <f t="shared" si="56"/>
        <v/>
      </c>
      <c r="H471" s="85" t="str">
        <f t="shared" si="57"/>
        <v/>
      </c>
      <c r="I471" s="86" t="str">
        <f t="shared" si="58"/>
        <v/>
      </c>
      <c r="J471" s="87" t="str">
        <f t="shared" si="59"/>
        <v/>
      </c>
    </row>
    <row r="472" spans="1:10" ht="15" thickBot="1" x14ac:dyDescent="0.35">
      <c r="A472" s="79" t="s">
        <v>975</v>
      </c>
      <c r="B472" s="79"/>
      <c r="C472" s="5"/>
      <c r="D472" s="10"/>
      <c r="E472" s="84" t="str">
        <f t="shared" si="54"/>
        <v/>
      </c>
      <c r="F472" s="85" t="str">
        <f t="shared" si="55"/>
        <v/>
      </c>
      <c r="G472" s="85" t="str">
        <f t="shared" si="56"/>
        <v/>
      </c>
      <c r="H472" s="85" t="str">
        <f t="shared" si="57"/>
        <v/>
      </c>
      <c r="I472" s="86" t="str">
        <f t="shared" si="58"/>
        <v/>
      </c>
      <c r="J472" s="87" t="str">
        <f t="shared" si="59"/>
        <v/>
      </c>
    </row>
    <row r="473" spans="1:10" ht="15" thickBot="1" x14ac:dyDescent="0.35">
      <c r="A473" s="79" t="s">
        <v>976</v>
      </c>
      <c r="B473" s="79"/>
      <c r="C473" s="5"/>
      <c r="D473" s="10"/>
      <c r="E473" s="84" t="str">
        <f t="shared" si="54"/>
        <v/>
      </c>
      <c r="F473" s="85" t="str">
        <f t="shared" si="55"/>
        <v/>
      </c>
      <c r="G473" s="85" t="str">
        <f t="shared" si="56"/>
        <v/>
      </c>
      <c r="H473" s="85" t="str">
        <f t="shared" si="57"/>
        <v/>
      </c>
      <c r="I473" s="86" t="str">
        <f t="shared" si="58"/>
        <v/>
      </c>
      <c r="J473" s="87" t="str">
        <f t="shared" si="59"/>
        <v/>
      </c>
    </row>
    <row r="474" spans="1:10" ht="15" thickBot="1" x14ac:dyDescent="0.35">
      <c r="A474" s="79" t="s">
        <v>977</v>
      </c>
      <c r="B474" s="79"/>
      <c r="C474" s="5"/>
      <c r="D474" s="10"/>
      <c r="E474" s="84" t="str">
        <f t="shared" si="54"/>
        <v/>
      </c>
      <c r="F474" s="85" t="str">
        <f t="shared" si="55"/>
        <v/>
      </c>
      <c r="G474" s="85" t="str">
        <f t="shared" si="56"/>
        <v/>
      </c>
      <c r="H474" s="85" t="str">
        <f t="shared" si="57"/>
        <v/>
      </c>
      <c r="I474" s="86" t="str">
        <f t="shared" si="58"/>
        <v/>
      </c>
      <c r="J474" s="87" t="str">
        <f t="shared" si="59"/>
        <v/>
      </c>
    </row>
    <row r="475" spans="1:10" ht="15" thickBot="1" x14ac:dyDescent="0.35">
      <c r="A475" s="79" t="s">
        <v>978</v>
      </c>
      <c r="B475" s="79"/>
      <c r="C475" s="5"/>
      <c r="D475" s="10"/>
      <c r="E475" s="84" t="str">
        <f t="shared" si="54"/>
        <v/>
      </c>
      <c r="F475" s="85" t="str">
        <f t="shared" si="55"/>
        <v/>
      </c>
      <c r="G475" s="85" t="str">
        <f t="shared" si="56"/>
        <v/>
      </c>
      <c r="H475" s="85" t="str">
        <f t="shared" si="57"/>
        <v/>
      </c>
      <c r="I475" s="86" t="str">
        <f t="shared" si="58"/>
        <v/>
      </c>
      <c r="J475" s="87" t="str">
        <f t="shared" si="59"/>
        <v/>
      </c>
    </row>
    <row r="476" spans="1:10" ht="15" thickBot="1" x14ac:dyDescent="0.35">
      <c r="A476" s="79" t="s">
        <v>979</v>
      </c>
      <c r="B476" s="79"/>
      <c r="C476" s="5"/>
      <c r="D476" s="10"/>
      <c r="E476" s="84" t="str">
        <f t="shared" si="54"/>
        <v/>
      </c>
      <c r="F476" s="85" t="str">
        <f t="shared" si="55"/>
        <v/>
      </c>
      <c r="G476" s="85" t="str">
        <f t="shared" si="56"/>
        <v/>
      </c>
      <c r="H476" s="85" t="str">
        <f t="shared" si="57"/>
        <v/>
      </c>
      <c r="I476" s="86" t="str">
        <f t="shared" si="58"/>
        <v/>
      </c>
      <c r="J476" s="87" t="str">
        <f t="shared" si="59"/>
        <v/>
      </c>
    </row>
    <row r="477" spans="1:10" ht="15" thickBot="1" x14ac:dyDescent="0.35">
      <c r="A477" s="79" t="s">
        <v>980</v>
      </c>
      <c r="B477" s="79"/>
      <c r="C477" s="5"/>
      <c r="D477" s="10"/>
      <c r="E477" s="84" t="str">
        <f t="shared" si="54"/>
        <v/>
      </c>
      <c r="F477" s="85" t="str">
        <f t="shared" si="55"/>
        <v/>
      </c>
      <c r="G477" s="85" t="str">
        <f t="shared" si="56"/>
        <v/>
      </c>
      <c r="H477" s="85" t="str">
        <f t="shared" si="57"/>
        <v/>
      </c>
      <c r="I477" s="86" t="str">
        <f t="shared" si="58"/>
        <v/>
      </c>
      <c r="J477" s="87" t="str">
        <f t="shared" si="59"/>
        <v/>
      </c>
    </row>
    <row r="478" spans="1:10" ht="15" thickBot="1" x14ac:dyDescent="0.35">
      <c r="A478" s="79" t="s">
        <v>981</v>
      </c>
      <c r="B478" s="79"/>
      <c r="C478" s="5"/>
      <c r="D478" s="10"/>
      <c r="E478" s="84" t="str">
        <f t="shared" si="54"/>
        <v/>
      </c>
      <c r="F478" s="85" t="str">
        <f t="shared" si="55"/>
        <v/>
      </c>
      <c r="G478" s="85" t="str">
        <f t="shared" si="56"/>
        <v/>
      </c>
      <c r="H478" s="85" t="str">
        <f t="shared" si="57"/>
        <v/>
      </c>
      <c r="I478" s="86" t="str">
        <f t="shared" si="58"/>
        <v/>
      </c>
      <c r="J478" s="87" t="str">
        <f t="shared" si="59"/>
        <v/>
      </c>
    </row>
    <row r="479" spans="1:10" ht="15" thickBot="1" x14ac:dyDescent="0.35">
      <c r="A479" s="79" t="s">
        <v>982</v>
      </c>
      <c r="B479" s="79"/>
      <c r="C479" s="5"/>
      <c r="D479" s="10"/>
      <c r="E479" s="84" t="str">
        <f t="shared" si="54"/>
        <v/>
      </c>
      <c r="F479" s="85" t="str">
        <f t="shared" si="55"/>
        <v/>
      </c>
      <c r="G479" s="85" t="str">
        <f t="shared" si="56"/>
        <v/>
      </c>
      <c r="H479" s="85" t="str">
        <f t="shared" si="57"/>
        <v/>
      </c>
      <c r="I479" s="86" t="str">
        <f t="shared" si="58"/>
        <v/>
      </c>
      <c r="J479" s="87" t="str">
        <f t="shared" si="59"/>
        <v/>
      </c>
    </row>
    <row r="480" spans="1:10" ht="15" thickBot="1" x14ac:dyDescent="0.35">
      <c r="A480" s="79" t="s">
        <v>983</v>
      </c>
      <c r="B480" s="79"/>
      <c r="C480" s="5"/>
      <c r="D480" s="10"/>
      <c r="E480" s="84" t="str">
        <f t="shared" si="54"/>
        <v/>
      </c>
      <c r="F480" s="85" t="str">
        <f t="shared" si="55"/>
        <v/>
      </c>
      <c r="G480" s="85" t="str">
        <f t="shared" si="56"/>
        <v/>
      </c>
      <c r="H480" s="85" t="str">
        <f t="shared" si="57"/>
        <v/>
      </c>
      <c r="I480" s="86" t="str">
        <f t="shared" si="58"/>
        <v/>
      </c>
      <c r="J480" s="87" t="str">
        <f t="shared" si="59"/>
        <v/>
      </c>
    </row>
    <row r="481" spans="1:10" ht="15" thickBot="1" x14ac:dyDescent="0.35">
      <c r="A481" s="79" t="s">
        <v>984</v>
      </c>
      <c r="B481" s="79"/>
      <c r="C481" s="5"/>
      <c r="D481" s="10"/>
      <c r="E481" s="84" t="str">
        <f t="shared" si="54"/>
        <v/>
      </c>
      <c r="F481" s="85" t="str">
        <f t="shared" si="55"/>
        <v/>
      </c>
      <c r="G481" s="85" t="str">
        <f t="shared" si="56"/>
        <v/>
      </c>
      <c r="H481" s="85" t="str">
        <f t="shared" si="57"/>
        <v/>
      </c>
      <c r="I481" s="86" t="str">
        <f t="shared" si="58"/>
        <v/>
      </c>
      <c r="J481" s="87" t="str">
        <f t="shared" si="59"/>
        <v/>
      </c>
    </row>
    <row r="482" spans="1:10" ht="15" thickBot="1" x14ac:dyDescent="0.35">
      <c r="A482" s="79" t="s">
        <v>985</v>
      </c>
      <c r="B482" s="79"/>
      <c r="C482" s="5"/>
      <c r="D482" s="10"/>
      <c r="E482" s="84" t="str">
        <f t="shared" si="54"/>
        <v/>
      </c>
      <c r="F482" s="85" t="str">
        <f t="shared" si="55"/>
        <v/>
      </c>
      <c r="G482" s="85" t="str">
        <f t="shared" si="56"/>
        <v/>
      </c>
      <c r="H482" s="85" t="str">
        <f t="shared" si="57"/>
        <v/>
      </c>
      <c r="I482" s="86" t="str">
        <f t="shared" si="58"/>
        <v/>
      </c>
      <c r="J482" s="87" t="str">
        <f t="shared" si="59"/>
        <v/>
      </c>
    </row>
    <row r="483" spans="1:10" ht="15" thickBot="1" x14ac:dyDescent="0.35">
      <c r="A483" s="79" t="s">
        <v>986</v>
      </c>
      <c r="B483" s="79"/>
      <c r="C483" s="5"/>
      <c r="D483" s="10"/>
      <c r="E483" s="84" t="str">
        <f t="shared" si="54"/>
        <v/>
      </c>
      <c r="F483" s="85" t="str">
        <f t="shared" si="55"/>
        <v/>
      </c>
      <c r="G483" s="85" t="str">
        <f t="shared" si="56"/>
        <v/>
      </c>
      <c r="H483" s="85" t="str">
        <f t="shared" si="57"/>
        <v/>
      </c>
      <c r="I483" s="86" t="str">
        <f t="shared" si="58"/>
        <v/>
      </c>
      <c r="J483" s="87" t="str">
        <f t="shared" si="59"/>
        <v/>
      </c>
    </row>
    <row r="484" spans="1:10" ht="15" thickBot="1" x14ac:dyDescent="0.35">
      <c r="A484" s="79" t="s">
        <v>987</v>
      </c>
      <c r="B484" s="79"/>
      <c r="C484" s="5"/>
      <c r="D484" s="10"/>
      <c r="E484" s="84" t="str">
        <f t="shared" ref="E484:E497" si="60">IF(E483&lt;=n-1,E483+1,"")</f>
        <v/>
      </c>
      <c r="F484" s="85" t="str">
        <f t="shared" ref="F484:F497" si="61">IF(E484&lt;=n,J483,"")</f>
        <v/>
      </c>
      <c r="G484" s="85" t="str">
        <f t="shared" ref="G484:G497" si="62">IF(E484&lt;=n,IF(kar&gt;E483,0,F484*(_r+pz)),"")</f>
        <v/>
      </c>
      <c r="H484" s="85" t="str">
        <f t="shared" ref="H484:H497" si="63">IF(E484&lt;=n,I484+G484,"")</f>
        <v/>
      </c>
      <c r="I484" s="86" t="str">
        <f t="shared" ref="I484:I497" si="64">IF(E484&lt;=n,IF(kar&gt;E483,0,IF(E484=n,Tn,C484)),"")</f>
        <v/>
      </c>
      <c r="J484" s="87" t="str">
        <f t="shared" si="59"/>
        <v/>
      </c>
    </row>
    <row r="485" spans="1:10" ht="15" thickBot="1" x14ac:dyDescent="0.35">
      <c r="A485" s="79" t="s">
        <v>988</v>
      </c>
      <c r="B485" s="79"/>
      <c r="C485" s="5"/>
      <c r="D485" s="10"/>
      <c r="E485" s="84" t="str">
        <f t="shared" si="60"/>
        <v/>
      </c>
      <c r="F485" s="85" t="str">
        <f t="shared" si="61"/>
        <v/>
      </c>
      <c r="G485" s="85" t="str">
        <f t="shared" si="62"/>
        <v/>
      </c>
      <c r="H485" s="85" t="str">
        <f t="shared" si="63"/>
        <v/>
      </c>
      <c r="I485" s="86" t="str">
        <f t="shared" si="64"/>
        <v/>
      </c>
      <c r="J485" s="87" t="str">
        <f t="shared" si="59"/>
        <v/>
      </c>
    </row>
    <row r="486" spans="1:10" ht="15" thickBot="1" x14ac:dyDescent="0.35">
      <c r="A486" s="79" t="s">
        <v>989</v>
      </c>
      <c r="B486" s="79"/>
      <c r="C486" s="5"/>
      <c r="D486" s="10"/>
      <c r="E486" s="84" t="str">
        <f t="shared" si="60"/>
        <v/>
      </c>
      <c r="F486" s="85" t="str">
        <f t="shared" si="61"/>
        <v/>
      </c>
      <c r="G486" s="85" t="str">
        <f t="shared" si="62"/>
        <v/>
      </c>
      <c r="H486" s="85" t="str">
        <f t="shared" si="63"/>
        <v/>
      </c>
      <c r="I486" s="86" t="str">
        <f t="shared" si="64"/>
        <v/>
      </c>
      <c r="J486" s="87" t="str">
        <f t="shared" si="59"/>
        <v/>
      </c>
    </row>
    <row r="487" spans="1:10" ht="15" thickBot="1" x14ac:dyDescent="0.35">
      <c r="A487" s="79" t="s">
        <v>990</v>
      </c>
      <c r="B487" s="79"/>
      <c r="C487" s="5"/>
      <c r="D487" s="10"/>
      <c r="E487" s="84" t="str">
        <f t="shared" si="60"/>
        <v/>
      </c>
      <c r="F487" s="85" t="str">
        <f t="shared" si="61"/>
        <v/>
      </c>
      <c r="G487" s="85" t="str">
        <f t="shared" si="62"/>
        <v/>
      </c>
      <c r="H487" s="85" t="str">
        <f t="shared" si="63"/>
        <v/>
      </c>
      <c r="I487" s="86" t="str">
        <f t="shared" si="64"/>
        <v/>
      </c>
      <c r="J487" s="87" t="str">
        <f t="shared" si="59"/>
        <v/>
      </c>
    </row>
    <row r="488" spans="1:10" ht="15" thickBot="1" x14ac:dyDescent="0.35">
      <c r="A488" s="79" t="s">
        <v>991</v>
      </c>
      <c r="B488" s="79"/>
      <c r="C488" s="5"/>
      <c r="D488" s="10"/>
      <c r="E488" s="84" t="str">
        <f t="shared" si="60"/>
        <v/>
      </c>
      <c r="F488" s="85" t="str">
        <f t="shared" si="61"/>
        <v/>
      </c>
      <c r="G488" s="85" t="str">
        <f t="shared" si="62"/>
        <v/>
      </c>
      <c r="H488" s="85" t="str">
        <f t="shared" si="63"/>
        <v/>
      </c>
      <c r="I488" s="86" t="str">
        <f t="shared" si="64"/>
        <v/>
      </c>
      <c r="J488" s="87" t="str">
        <f t="shared" si="59"/>
        <v/>
      </c>
    </row>
    <row r="489" spans="1:10" ht="15" thickBot="1" x14ac:dyDescent="0.35">
      <c r="A489" s="79" t="s">
        <v>992</v>
      </c>
      <c r="B489" s="79"/>
      <c r="C489" s="5"/>
      <c r="D489" s="10"/>
      <c r="E489" s="84" t="str">
        <f t="shared" si="60"/>
        <v/>
      </c>
      <c r="F489" s="85" t="str">
        <f t="shared" si="61"/>
        <v/>
      </c>
      <c r="G489" s="85" t="str">
        <f t="shared" si="62"/>
        <v/>
      </c>
      <c r="H489" s="85" t="str">
        <f t="shared" si="63"/>
        <v/>
      </c>
      <c r="I489" s="86" t="str">
        <f t="shared" si="64"/>
        <v/>
      </c>
      <c r="J489" s="87" t="str">
        <f t="shared" si="59"/>
        <v/>
      </c>
    </row>
    <row r="490" spans="1:10" ht="15" thickBot="1" x14ac:dyDescent="0.35">
      <c r="A490" s="79" t="s">
        <v>993</v>
      </c>
      <c r="B490" s="79"/>
      <c r="C490" s="5"/>
      <c r="D490" s="10"/>
      <c r="E490" s="84" t="str">
        <f t="shared" si="60"/>
        <v/>
      </c>
      <c r="F490" s="85" t="str">
        <f t="shared" si="61"/>
        <v/>
      </c>
      <c r="G490" s="85" t="str">
        <f t="shared" si="62"/>
        <v/>
      </c>
      <c r="H490" s="85" t="str">
        <f t="shared" si="63"/>
        <v/>
      </c>
      <c r="I490" s="86" t="str">
        <f t="shared" si="64"/>
        <v/>
      </c>
      <c r="J490" s="87" t="str">
        <f t="shared" si="59"/>
        <v/>
      </c>
    </row>
    <row r="491" spans="1:10" ht="15" thickBot="1" x14ac:dyDescent="0.35">
      <c r="A491" s="79" t="s">
        <v>994</v>
      </c>
      <c r="B491" s="79"/>
      <c r="C491" s="5"/>
      <c r="D491" s="10"/>
      <c r="E491" s="84" t="str">
        <f t="shared" si="60"/>
        <v/>
      </c>
      <c r="F491" s="85" t="str">
        <f t="shared" si="61"/>
        <v/>
      </c>
      <c r="G491" s="85" t="str">
        <f t="shared" si="62"/>
        <v/>
      </c>
      <c r="H491" s="85" t="str">
        <f t="shared" si="63"/>
        <v/>
      </c>
      <c r="I491" s="86" t="str">
        <f t="shared" si="64"/>
        <v/>
      </c>
      <c r="J491" s="87" t="str">
        <f t="shared" si="59"/>
        <v/>
      </c>
    </row>
    <row r="492" spans="1:10" ht="15" thickBot="1" x14ac:dyDescent="0.35">
      <c r="A492" s="79" t="s">
        <v>995</v>
      </c>
      <c r="B492" s="79"/>
      <c r="C492" s="5"/>
      <c r="D492" s="10"/>
      <c r="E492" s="84" t="str">
        <f t="shared" si="60"/>
        <v/>
      </c>
      <c r="F492" s="85" t="str">
        <f t="shared" si="61"/>
        <v/>
      </c>
      <c r="G492" s="85" t="str">
        <f t="shared" si="62"/>
        <v/>
      </c>
      <c r="H492" s="85" t="str">
        <f t="shared" si="63"/>
        <v/>
      </c>
      <c r="I492" s="86" t="str">
        <f t="shared" si="64"/>
        <v/>
      </c>
      <c r="J492" s="87" t="str">
        <f t="shared" si="59"/>
        <v/>
      </c>
    </row>
    <row r="493" spans="1:10" ht="15" thickBot="1" x14ac:dyDescent="0.35">
      <c r="A493" s="79" t="s">
        <v>996</v>
      </c>
      <c r="B493" s="79"/>
      <c r="C493" s="5"/>
      <c r="D493" s="10"/>
      <c r="E493" s="84" t="str">
        <f t="shared" si="60"/>
        <v/>
      </c>
      <c r="F493" s="85" t="str">
        <f t="shared" si="61"/>
        <v/>
      </c>
      <c r="G493" s="85" t="str">
        <f t="shared" si="62"/>
        <v/>
      </c>
      <c r="H493" s="85" t="str">
        <f t="shared" si="63"/>
        <v/>
      </c>
      <c r="I493" s="86" t="str">
        <f t="shared" si="64"/>
        <v/>
      </c>
      <c r="J493" s="87" t="str">
        <f t="shared" si="59"/>
        <v/>
      </c>
    </row>
    <row r="494" spans="1:10" ht="15" thickBot="1" x14ac:dyDescent="0.35">
      <c r="A494" s="79" t="s">
        <v>997</v>
      </c>
      <c r="B494" s="79"/>
      <c r="C494" s="5"/>
      <c r="D494" s="10"/>
      <c r="E494" s="84" t="str">
        <f t="shared" si="60"/>
        <v/>
      </c>
      <c r="F494" s="85" t="str">
        <f t="shared" si="61"/>
        <v/>
      </c>
      <c r="G494" s="85" t="str">
        <f t="shared" si="62"/>
        <v/>
      </c>
      <c r="H494" s="85" t="str">
        <f t="shared" si="63"/>
        <v/>
      </c>
      <c r="I494" s="86" t="str">
        <f t="shared" si="64"/>
        <v/>
      </c>
      <c r="J494" s="87" t="str">
        <f t="shared" si="59"/>
        <v/>
      </c>
    </row>
    <row r="495" spans="1:10" ht="15" thickBot="1" x14ac:dyDescent="0.35">
      <c r="A495" s="79" t="s">
        <v>998</v>
      </c>
      <c r="B495" s="79"/>
      <c r="C495" s="5"/>
      <c r="D495" s="10"/>
      <c r="E495" s="84" t="str">
        <f t="shared" si="60"/>
        <v/>
      </c>
      <c r="F495" s="85" t="str">
        <f t="shared" si="61"/>
        <v/>
      </c>
      <c r="G495" s="85" t="str">
        <f t="shared" si="62"/>
        <v/>
      </c>
      <c r="H495" s="85" t="str">
        <f t="shared" si="63"/>
        <v/>
      </c>
      <c r="I495" s="86" t="str">
        <f t="shared" si="64"/>
        <v/>
      </c>
      <c r="J495" s="87" t="str">
        <f t="shared" si="59"/>
        <v/>
      </c>
    </row>
    <row r="496" spans="1:10" ht="15" thickBot="1" x14ac:dyDescent="0.35">
      <c r="A496" s="79" t="s">
        <v>999</v>
      </c>
      <c r="B496" s="79"/>
      <c r="C496" s="5"/>
      <c r="D496" s="10"/>
      <c r="E496" s="84" t="str">
        <f t="shared" si="60"/>
        <v/>
      </c>
      <c r="F496" s="85" t="str">
        <f t="shared" si="61"/>
        <v/>
      </c>
      <c r="G496" s="85" t="str">
        <f t="shared" si="62"/>
        <v/>
      </c>
      <c r="H496" s="85" t="str">
        <f t="shared" si="63"/>
        <v/>
      </c>
      <c r="I496" s="86" t="str">
        <f t="shared" si="64"/>
        <v/>
      </c>
      <c r="J496" s="87" t="str">
        <f t="shared" si="59"/>
        <v/>
      </c>
    </row>
    <row r="497" spans="1:10" ht="15" thickBot="1" x14ac:dyDescent="0.35">
      <c r="A497" s="79" t="s">
        <v>1000</v>
      </c>
      <c r="B497" s="79"/>
      <c r="C497" s="5"/>
      <c r="D497" s="10"/>
      <c r="E497" s="84" t="str">
        <f t="shared" si="60"/>
        <v/>
      </c>
      <c r="F497" s="85" t="str">
        <f t="shared" si="61"/>
        <v/>
      </c>
      <c r="G497" s="85" t="str">
        <f t="shared" si="62"/>
        <v/>
      </c>
      <c r="H497" s="85" t="str">
        <f t="shared" si="63"/>
        <v/>
      </c>
      <c r="I497" s="86" t="str">
        <f t="shared" si="64"/>
        <v/>
      </c>
      <c r="J497" s="87" t="str">
        <f t="shared" si="59"/>
        <v/>
      </c>
    </row>
  </sheetData>
  <sheetProtection algorithmName="SHA-512" hashValue="RcxEgtdo3He0rDTNTuf7h6FGaJDoeNIGiHZo0dPuwe7JLJ3CuQg+EgzsxsNR2WKIe9YYjqJtQPH64wB5ZHL2FQ==" saltValue="cEWwsY+5EEg6ScJLD6PphA==" spinCount="100000" sheet="1" objects="1" scenarios="1" selectLockedCells="1"/>
  <phoneticPr fontId="0" type="noConversion"/>
  <conditionalFormatting sqref="F14">
    <cfRule type="cellIs" dxfId="3" priority="1" stopIfTrue="1" operator="greaterThanOrEqual">
      <formula>$F$10</formula>
    </cfRule>
  </conditionalFormatting>
  <conditionalFormatting sqref="C18:C497">
    <cfRule type="expression" dxfId="2" priority="2" stopIfTrue="1">
      <formula>B18&gt;=$F$10</formula>
    </cfRule>
    <cfRule type="expression" dxfId="1" priority="3" stopIfTrue="1">
      <formula>SUM($C$18:C18)&gt;$F$9</formula>
    </cfRule>
    <cfRule type="cellIs" dxfId="0" priority="4" stopIfTrue="1" operator="notEqual">
      <formula>I18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4</vt:i4>
      </vt:variant>
      <vt:variant>
        <vt:lpstr>Wykresy</vt:lpstr>
      </vt:variant>
      <vt:variant>
        <vt:i4>4</vt:i4>
      </vt:variant>
      <vt:variant>
        <vt:lpstr>Zakresy nazwane</vt:lpstr>
      </vt:variant>
      <vt:variant>
        <vt:i4>32</vt:i4>
      </vt:variant>
    </vt:vector>
  </HeadingPairs>
  <TitlesOfParts>
    <vt:vector size="40" baseType="lpstr">
      <vt:lpstr>An=const</vt:lpstr>
      <vt:lpstr>An zadane</vt:lpstr>
      <vt:lpstr>Tn=const</vt:lpstr>
      <vt:lpstr>Tn zadane</vt:lpstr>
      <vt:lpstr>Wykres-An=c</vt:lpstr>
      <vt:lpstr>Wykres-An zadane</vt:lpstr>
      <vt:lpstr>Wykres-Tn=c</vt:lpstr>
      <vt:lpstr>Wykres-Tn zadane</vt:lpstr>
      <vt:lpstr>'An zadane'!_r</vt:lpstr>
      <vt:lpstr>'An=const'!_r</vt:lpstr>
      <vt:lpstr>'Tn zadane'!_r</vt:lpstr>
      <vt:lpstr>'Tn=const'!_r</vt:lpstr>
      <vt:lpstr>'An zadane'!An</vt:lpstr>
      <vt:lpstr>An</vt:lpstr>
      <vt:lpstr>'An zadane'!kar</vt:lpstr>
      <vt:lpstr>'An=const'!kar</vt:lpstr>
      <vt:lpstr>'Tn zadane'!kar</vt:lpstr>
      <vt:lpstr>'Tn=const'!kar</vt:lpstr>
      <vt:lpstr>'An zadane'!kar_k</vt:lpstr>
      <vt:lpstr>'Tn zadane'!kar_k</vt:lpstr>
      <vt:lpstr>kar_k</vt:lpstr>
      <vt:lpstr>krc_k</vt:lpstr>
      <vt:lpstr>'An zadane'!n</vt:lpstr>
      <vt:lpstr>'An=const'!n</vt:lpstr>
      <vt:lpstr>'Tn zadane'!n</vt:lpstr>
      <vt:lpstr>'Tn=const'!n</vt:lpstr>
      <vt:lpstr>'An zadane'!pc</vt:lpstr>
      <vt:lpstr>'An=const'!pc</vt:lpstr>
      <vt:lpstr>'Tn zadane'!pc</vt:lpstr>
      <vt:lpstr>'Tn=const'!pc</vt:lpstr>
      <vt:lpstr>'An zadane'!pz</vt:lpstr>
      <vt:lpstr>'An=const'!pz</vt:lpstr>
      <vt:lpstr>'Tn zadane'!pz</vt:lpstr>
      <vt:lpstr>'Tn=const'!pz</vt:lpstr>
      <vt:lpstr>'An zadane'!S</vt:lpstr>
      <vt:lpstr>'An=const'!S</vt:lpstr>
      <vt:lpstr>'Tn zadane'!S</vt:lpstr>
      <vt:lpstr>'Tn=const'!S</vt:lpstr>
      <vt:lpstr>Tn</vt:lpstr>
      <vt:lpstr>Tn_c</vt:lpstr>
    </vt:vector>
  </TitlesOfParts>
  <Company>WSZIB w Krakowie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Spłata kredytu</dc:title>
  <dc:subject>Spłata kredytów przy różnych scenariuszach</dc:subject>
  <dc:creator>Anna Grobel-Kijanka</dc:creator>
  <cp:lastModifiedBy>Anna Grobel-Kijanka</cp:lastModifiedBy>
  <cp:lastPrinted>2000-03-10T20:10:43Z</cp:lastPrinted>
  <dcterms:created xsi:type="dcterms:W3CDTF">1999-10-21T16:26:32Z</dcterms:created>
  <dcterms:modified xsi:type="dcterms:W3CDTF">2014-10-20T12:07:25Z</dcterms:modified>
</cp:coreProperties>
</file>